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60" yWindow="390" windowWidth="19320" windowHeight="10920"/>
  </bookViews>
  <sheets>
    <sheet name="Mar21" sheetId="1" r:id="rId1"/>
    <sheet name="Misc" sheetId="2" r:id="rId2"/>
  </sheets>
  <definedNames>
    <definedName name="_xlnm._FilterDatabase" localSheetId="0" hidden="1">'Mar21'!$A$2:$M$202</definedName>
    <definedName name="_xlnm.Print_Area" localSheetId="0">'Mar21'!#REF!</definedName>
    <definedName name="_xlnm.Print_Titles" localSheetId="0">'Mar21'!$A:$C,'Mar21'!$1:$2</definedName>
  </definedNames>
  <calcPr calcId="191029"/>
</workbook>
</file>

<file path=xl/calcChain.xml><?xml version="1.0" encoding="utf-8"?>
<calcChain xmlns="http://schemas.openxmlformats.org/spreadsheetml/2006/main">
  <c r="H1" i="1" l="1"/>
  <c r="F7" i="1"/>
  <c r="L7" i="1"/>
  <c r="G195" i="1" l="1"/>
  <c r="G196" i="1"/>
  <c r="G197" i="1"/>
  <c r="G198" i="1"/>
  <c r="G199" i="1"/>
  <c r="G200" i="1"/>
  <c r="G201" i="1"/>
  <c r="G202" i="1"/>
  <c r="G19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74" i="1"/>
  <c r="G161" i="1"/>
  <c r="G162" i="1"/>
  <c r="G163" i="1"/>
  <c r="G164" i="1"/>
  <c r="G165" i="1"/>
  <c r="G166" i="1"/>
  <c r="G167" i="1"/>
  <c r="G168" i="1"/>
  <c r="G169" i="1"/>
  <c r="G170" i="1"/>
  <c r="G171" i="1"/>
  <c r="G160" i="1"/>
  <c r="M161" i="1"/>
  <c r="I160" i="1"/>
  <c r="G155" i="1"/>
  <c r="G156" i="1"/>
  <c r="G157" i="1"/>
  <c r="G158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L4" i="1"/>
  <c r="M4" i="1"/>
  <c r="L5" i="1"/>
  <c r="M5" i="1"/>
  <c r="L6" i="1"/>
  <c r="M6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60" i="1"/>
  <c r="M160" i="1"/>
  <c r="L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87" i="1"/>
  <c r="L188" i="1"/>
  <c r="M188" i="1"/>
  <c r="L189" i="1"/>
  <c r="M189" i="1"/>
  <c r="L190" i="1"/>
  <c r="M190" i="1"/>
  <c r="L194" i="1"/>
  <c r="M194" i="1"/>
  <c r="L195" i="1"/>
  <c r="M195" i="1"/>
  <c r="L196" i="1"/>
  <c r="M196" i="1"/>
  <c r="L197" i="1"/>
  <c r="M197" i="1"/>
  <c r="L198" i="1"/>
  <c r="M198" i="1"/>
  <c r="L199" i="1"/>
  <c r="M199" i="1"/>
  <c r="L200" i="1"/>
  <c r="M200" i="1"/>
  <c r="L201" i="1"/>
  <c r="M201" i="1"/>
  <c r="L202" i="1"/>
  <c r="M202" i="1"/>
  <c r="I4" i="1"/>
  <c r="F4" i="1"/>
  <c r="H4" i="1" s="1"/>
  <c r="L1" i="1" l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H160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<sst xmlns="http://schemas.openxmlformats.org/spreadsheetml/2006/main" count="544" uniqueCount="328">
  <si>
    <t>TOTAL</t>
  </si>
  <si>
    <t>Item</t>
  </si>
  <si>
    <t>Order Code</t>
  </si>
  <si>
    <t>Pack Size</t>
  </si>
  <si>
    <t>Price/Box</t>
  </si>
  <si>
    <t>Price/Unit</t>
  </si>
  <si>
    <t>BOX</t>
  </si>
  <si>
    <t>UNITS</t>
  </si>
  <si>
    <t>$ Box</t>
  </si>
  <si>
    <t>$ Unit</t>
  </si>
  <si>
    <t>Box</t>
  </si>
  <si>
    <t>Units</t>
  </si>
  <si>
    <t>EBOS</t>
  </si>
  <si>
    <t>code</t>
  </si>
  <si>
    <t>Acticoat 10x10</t>
  </si>
  <si>
    <t>each</t>
  </si>
  <si>
    <t>Acticoat 10x20</t>
  </si>
  <si>
    <t>Acticoat Flex 10x10</t>
  </si>
  <si>
    <t xml:space="preserve">Allevyn Gentle Border 12.5 x 12.5cm </t>
  </si>
  <si>
    <t>Pk 10</t>
  </si>
  <si>
    <t>Allevyn Gentle Border 7.5 x 7.5</t>
  </si>
  <si>
    <t>Allevyn Non-adhesive</t>
  </si>
  <si>
    <t>10 x 10</t>
  </si>
  <si>
    <t>Allevyn sacrum</t>
  </si>
  <si>
    <t>Allevyn Adhesive Dressing 7.5cm x 7.5cm</t>
  </si>
  <si>
    <t>Allevyn Adhesive Dressing 12.5cm x 12.5cm</t>
  </si>
  <si>
    <t xml:space="preserve">Allevyn Ag Adhesive 12.5cm x 12.5cm </t>
  </si>
  <si>
    <t>Allevyn AG Gentle Border 7.5cm x 7.5cm</t>
  </si>
  <si>
    <t>Alpine Crepe Bandage 15cm x 4m</t>
  </si>
  <si>
    <t>Pk 12</t>
  </si>
  <si>
    <t>Alpine Crepe Bandage 7.5cm x 4m</t>
  </si>
  <si>
    <t>AMD Antimicrobial Foam 10cm x 10cm</t>
  </si>
  <si>
    <t>Aprons (disposable) 71x117cm</t>
  </si>
  <si>
    <t>1x100</t>
  </si>
  <si>
    <t>Aquacel AG 10x10</t>
  </si>
  <si>
    <t>1 x 10</t>
  </si>
  <si>
    <t>Aquacel AG Rope 2x45</t>
  </si>
  <si>
    <t>1 x 5</t>
  </si>
  <si>
    <t>Aquacel Dressing Extra 10 x 10cm</t>
  </si>
  <si>
    <t>Bx 10</t>
  </si>
  <si>
    <t>Aquacel Dressing Extra 5 x 5cm</t>
  </si>
  <si>
    <t>Aquacel foam adhesive 10x10</t>
  </si>
  <si>
    <t>Aquacel foam adhesive 12.5cm</t>
  </si>
  <si>
    <t>Aquacel Foam Adhesive 8cmx8cm</t>
  </si>
  <si>
    <t>Aquacel foam non adhesive 10x10</t>
  </si>
  <si>
    <t>Aquacel foam non adhesive 5x5</t>
  </si>
  <si>
    <t>Aquacel Hydrofiber Ribbon Dressing 2 x 45cm</t>
  </si>
  <si>
    <t>Pk 5</t>
  </si>
  <si>
    <t>Askina Calgitrol AG Foam 10x10</t>
  </si>
  <si>
    <t>Askina Calgitrol AG Thin 10x10</t>
  </si>
  <si>
    <t xml:space="preserve">1 x 10 </t>
  </si>
  <si>
    <t>Askina Calgitrol Paste 15g</t>
  </si>
  <si>
    <t>Each</t>
  </si>
  <si>
    <t>Askina DresSil Border Foam 10x10</t>
  </si>
  <si>
    <t>Askina DresSil Border Foam 7.5x7.5cm</t>
  </si>
  <si>
    <t>Askina Hydrophilic Foam 10x10cm</t>
  </si>
  <si>
    <t>Attends Cover-Dri Plus 40 x 60cm</t>
  </si>
  <si>
    <t>Pk 50</t>
  </si>
  <si>
    <t xml:space="preserve">Bactrigras Dressing 5cm x 5cm </t>
  </si>
  <si>
    <t>BD Hypodermic Needle 23g x 1'' (deep blue) Thin Wall</t>
  </si>
  <si>
    <t>Bx100</t>
  </si>
  <si>
    <t>BD Syringe 10ml Luer Lok (Plastipak)</t>
  </si>
  <si>
    <t>BD Syringe 5ml Luer Lok (Plastipak)</t>
  </si>
  <si>
    <t>BD Syringe 30ml Luer Slip Eccentric Tip (Plastipak)</t>
  </si>
  <si>
    <t>Bx 60</t>
  </si>
  <si>
    <t>BD Q-Syte Luer Access Split Septum Stand Alone Device</t>
  </si>
  <si>
    <t xml:space="preserve">BD Q-Syte Extension Set 15cm Macro Bore Bi </t>
  </si>
  <si>
    <t xml:space="preserve">BD PosiFlush 10ml Prefilled Syringe </t>
  </si>
  <si>
    <t>Bx 30</t>
  </si>
  <si>
    <t>BD Blunt Filter Needle 18g x 1.5'' (pink)</t>
  </si>
  <si>
    <t>BD Syringe 30ml Luer Lok (Plastipak)</t>
  </si>
  <si>
    <t>BD Drawing Up Needle 18g x 1.5'' (pink)</t>
  </si>
  <si>
    <t>Sodium Chloride 0.9% IV 100ml Bag (Baxter)</t>
  </si>
  <si>
    <t xml:space="preserve">B Braun Dosifix Burette 170cm </t>
  </si>
  <si>
    <t>Betadine Antiseptic Ointment 25g</t>
  </si>
  <si>
    <t>Betadine Antiseptic Solution 500ml</t>
  </si>
  <si>
    <t>BSN Hypafix Trnsprnt 10cmx10m</t>
  </si>
  <si>
    <t xml:space="preserve">Cavilon No Sting Barrier Film Spray Pump Bottle 28ml </t>
  </si>
  <si>
    <t>Clear Plastic Bags 375 x 250mm</t>
  </si>
  <si>
    <t>Bg250</t>
  </si>
  <si>
    <t>Coban II Layer Compression</t>
  </si>
  <si>
    <t xml:space="preserve">each box </t>
  </si>
  <si>
    <t>Coban II Layer Lite Compression</t>
  </si>
  <si>
    <t>Cohesive gauze bandage 2.5cm x 4m</t>
  </si>
  <si>
    <t xml:space="preserve">Combine Dressing 10cm x 10cm </t>
  </si>
  <si>
    <t xml:space="preserve">Combine Dressing 20cm x 10cm </t>
  </si>
  <si>
    <t xml:space="preserve">Combine Dressing 20cm x 20cm </t>
  </si>
  <si>
    <t xml:space="preserve">Comfeel Plus Transparent 10cm x 10cm </t>
  </si>
  <si>
    <t>Comfeel plus transparent 5cm x 7cm</t>
  </si>
  <si>
    <t>Conforming Gauze Bandage 10cm x 1.5m</t>
  </si>
  <si>
    <t>1 x 12</t>
  </si>
  <si>
    <t>Cosmopore E 5 x 7.2</t>
  </si>
  <si>
    <t>9008705 - Discontinued</t>
  </si>
  <si>
    <t>1 x 50</t>
  </si>
  <si>
    <t>Cosmopore E 8 x 10</t>
  </si>
  <si>
    <t>9008735 - Discontinued</t>
  </si>
  <si>
    <t>1 x 25</t>
  </si>
  <si>
    <t>Cotton Tip Applicator (pkt 2) 15cm Sterile</t>
  </si>
  <si>
    <t>Pk100</t>
  </si>
  <si>
    <t>Crepe bandages 10cm x 4m</t>
  </si>
  <si>
    <t xml:space="preserve">Cuticerin Dressing 7.5cm x 20cm </t>
  </si>
  <si>
    <t xml:space="preserve">Cuticerin Dressing 7.5cm x 7.5cm </t>
  </si>
  <si>
    <t>Dressing Pack with Non-Woven Swabs</t>
  </si>
  <si>
    <t>Ct120</t>
  </si>
  <si>
    <t>Essence Hand Sanitizer Ice 250ml</t>
  </si>
  <si>
    <t>Gauze Swab Sterile 7.5 x 7.5cm, 2's</t>
  </si>
  <si>
    <t>Gammex Ansell Latex Dermashield 7</t>
  </si>
  <si>
    <t>Bx 50</t>
  </si>
  <si>
    <t>Gammex Ansell Latex Micro Glove Size 6.5</t>
  </si>
  <si>
    <t>Gammex Ansell Latex Micro Glove Size 7.5</t>
  </si>
  <si>
    <t>Gammex Ansell Latex Micro Glove Size 8</t>
  </si>
  <si>
    <t>Gloves Ansell Powdered LGE</t>
  </si>
  <si>
    <t>1 x 100</t>
  </si>
  <si>
    <t>Gloves Ansell Powdered MED</t>
  </si>
  <si>
    <t>Gloves Inhealth Nitrile Lite Exam Lrg</t>
  </si>
  <si>
    <t>Gloves Inhealth Nitrile Lite Exam Med</t>
  </si>
  <si>
    <t>Gloves Inhealth Nitrile Lite Exam Sml</t>
  </si>
  <si>
    <t>Gloves latex free powder free LGE/XTRA LGE</t>
  </si>
  <si>
    <t>1x 100</t>
  </si>
  <si>
    <t>Gloves latex free powder free MED</t>
  </si>
  <si>
    <t>Gloves latex free powder free SML</t>
  </si>
  <si>
    <t>1 x100</t>
  </si>
  <si>
    <t>Gloves latex powder free LGE/XTRA LGE</t>
  </si>
  <si>
    <t>Gloves latex powder free MED</t>
  </si>
  <si>
    <t>Gloves latex powder free SML</t>
  </si>
  <si>
    <t>Gloves Nitrile Polymer Powder Free MED</t>
  </si>
  <si>
    <t>1 x 200</t>
  </si>
  <si>
    <t>Hyalo4® Control Spray 50ml spray</t>
  </si>
  <si>
    <t>Hyalo4® Skin 25gm tube</t>
  </si>
  <si>
    <t>Hudson Airway 100mm Red No 10</t>
  </si>
  <si>
    <t>Hudson Airway 80mm Green No 8</t>
  </si>
  <si>
    <t>Hudson Airway 90mm Yellow No 9</t>
  </si>
  <si>
    <t>Inhealth Island Dressing 10x6cm</t>
  </si>
  <si>
    <t>Bx50</t>
  </si>
  <si>
    <t>Inhealth Island Dressing 7x6cm</t>
  </si>
  <si>
    <t>Inhealth Non Adhesive Dressing 10x10</t>
  </si>
  <si>
    <t>J&amp;J Inadine Dressing 5 X 5cm</t>
  </si>
  <si>
    <t>Bx 25</t>
  </si>
  <si>
    <t xml:space="preserve">Iodosorb Ointment 10g </t>
  </si>
  <si>
    <t>Leukomed Control Strle 5x7cm</t>
  </si>
  <si>
    <t>Mefix Self-adhesive Fabric Dressing 10cm x 10m</t>
  </si>
  <si>
    <t>Mepiform 10x18</t>
  </si>
  <si>
    <t>Mepiform 5x7.5</t>
  </si>
  <si>
    <t>Mepilex Border Absorbent Foam 10x10</t>
  </si>
  <si>
    <t>Mepilex Border AG 7.5 x 7.5</t>
  </si>
  <si>
    <t>Mepilex Border Sacrum</t>
  </si>
  <si>
    <t>Mepitel Dressing 5 x 7.5 cm</t>
  </si>
  <si>
    <t>Mesorb Absorbent Dressing 15 x 20cm</t>
  </si>
  <si>
    <t>Mesorb Absorbent Dressing 10 x 23cm</t>
  </si>
  <si>
    <t>Mesorb Absorbent Dressing 23 x 30cm</t>
  </si>
  <si>
    <t>Pk 30</t>
  </si>
  <si>
    <t xml:space="preserve">Micropore Surgical Tape 2.5cm x 9.14m </t>
  </si>
  <si>
    <t>Bx 12</t>
  </si>
  <si>
    <t>NaCl irrigation sachets box 30mls</t>
  </si>
  <si>
    <t>Overshoes</t>
  </si>
  <si>
    <t>Prontosan Gel 30ml</t>
  </si>
  <si>
    <t>Prontosan Wound Irrigation Solution 350ml</t>
  </si>
  <si>
    <t xml:space="preserve">Propax Non Woven Sterile Swabs 7.5cm x 7.5cm (5's) Bx 25 </t>
  </si>
  <si>
    <t>Pk 25</t>
  </si>
  <si>
    <t xml:space="preserve">Protec Disposable Aprons 71 x 117cm </t>
  </si>
  <si>
    <t>Remove Adhesive Remover Wipes</t>
  </si>
  <si>
    <t>Resusitation Face Shield Latex Free</t>
  </si>
  <si>
    <t>Solosite Hydrogel 20g</t>
  </si>
  <si>
    <t>29290614 - Discontinued</t>
  </si>
  <si>
    <t xml:space="preserve">Solosite Hydrogel 85g </t>
  </si>
  <si>
    <t>Skin Cleansing Alcohol Preps with 70% Isopropyl</t>
  </si>
  <si>
    <t>Pk200</t>
  </si>
  <si>
    <t>Sodi Chlor Satchet 30ml Irr</t>
  </si>
  <si>
    <t>Bx 75</t>
  </si>
  <si>
    <t>Solugel Hydrogel 50g</t>
  </si>
  <si>
    <t>Steri-Strip Adhesive Skin Closures 6mm x 38mm</t>
  </si>
  <si>
    <t xml:space="preserve">Steri-Strip Adhesive Skin Closures 6mm x 75mm </t>
  </si>
  <si>
    <t>Surgical Scalpel Blades size 15, Carbon Steel</t>
  </si>
  <si>
    <t>Swann-Morton Standard Stitch Cutters</t>
  </si>
  <si>
    <t>Tegaderm roll 10cm x 10m</t>
  </si>
  <si>
    <t>roll</t>
  </si>
  <si>
    <t>Tegaderm with Pad Dressing, non adh 5 x 7</t>
  </si>
  <si>
    <t>Tegaderm with Pad Dressing, non adh 6 x 10</t>
  </si>
  <si>
    <t xml:space="preserve">Terumo Thermometer Probe Cover </t>
  </si>
  <si>
    <t>Bg100</t>
  </si>
  <si>
    <t>Thermometer Digital</t>
  </si>
  <si>
    <t xml:space="preserve">Tubegauze Finger Applicator </t>
  </si>
  <si>
    <t>Tubifast 2-Way Stretch Blue Line 10m</t>
  </si>
  <si>
    <t>Tubifast 2-Way Stretch Green Line 10m</t>
  </si>
  <si>
    <t>Tubifast 2-Way Stretch Yellow Line 10m</t>
  </si>
  <si>
    <t>Tubigrip Elasticated Tubular Bandage D 10m</t>
  </si>
  <si>
    <t>Tubigrip Elasticated Tubular Bandage E 10m</t>
  </si>
  <si>
    <t>Tubigrip Elasticated Tubular Bandage F 10m</t>
  </si>
  <si>
    <t>Tubigrip Elasticated Tubular Bandage G 10m</t>
  </si>
  <si>
    <t>Tuffie 5 Flexican 150s</t>
  </si>
  <si>
    <t>Pk150</t>
  </si>
  <si>
    <t>Tork Couch Roll 170m x 58cm</t>
  </si>
  <si>
    <t>Roll</t>
  </si>
  <si>
    <t>Zipzoc Zinc Oxide Impregnated Medical Stocking</t>
  </si>
  <si>
    <t>Water for Inject 10ml</t>
  </si>
  <si>
    <t>Pk50</t>
  </si>
  <si>
    <t>Water For Injection 20ml Amps</t>
  </si>
  <si>
    <t>1x20</t>
  </si>
  <si>
    <t>Water Proof Island Film 8x10</t>
  </si>
  <si>
    <t xml:space="preserve">Viscopaste Bandage 7.5cm x 6m </t>
  </si>
  <si>
    <t>Visistat Staple Extractor</t>
  </si>
  <si>
    <t>Kendall AMD Antimicrobial Foam 20cm x 20cm</t>
  </si>
  <si>
    <t>Chlorhexidine 4%, 500ml</t>
  </si>
  <si>
    <t>Askina Sorb 10x10</t>
  </si>
  <si>
    <t>28390008 - Discontinued</t>
  </si>
  <si>
    <t>BD Insyte Autoguard BC Shielded IV Catheter 22gx1" (Blue)</t>
  </si>
  <si>
    <t>BD Insyte Autoguard BC Shielded IV Catheter 18gx1.16" (Green)</t>
  </si>
  <si>
    <t>Hyalo4 Regen Pad 10x10</t>
  </si>
  <si>
    <t>Bx5</t>
  </si>
  <si>
    <t>Alleyn Heel Dressing</t>
  </si>
  <si>
    <t>Pk5</t>
  </si>
  <si>
    <t>USL</t>
  </si>
  <si>
    <t>Atrauman AG 10 x 10</t>
  </si>
  <si>
    <t>Forceps Dissec, Fine tip 13cm</t>
  </si>
  <si>
    <t>5403125F</t>
  </si>
  <si>
    <t>1 x 20</t>
  </si>
  <si>
    <t>Polymem 10 x 10</t>
  </si>
  <si>
    <t>1 x 15</t>
  </si>
  <si>
    <t>Polymem 8 x 8</t>
  </si>
  <si>
    <t>Polymemwic cavity filler plain 8 x 8</t>
  </si>
  <si>
    <t>Scissor Iris Straight, Single use Sterile 11 cm</t>
  </si>
  <si>
    <t>Scissors, Drsg Sharp/Blunt 13cm</t>
  </si>
  <si>
    <t>Sorbalgon 10 x 10</t>
  </si>
  <si>
    <t>Stulpa Tubular Gauze 2.5cm</t>
  </si>
  <si>
    <t xml:space="preserve">Tenderwet 24 active 4cm round </t>
  </si>
  <si>
    <t>10546 - Discontinued</t>
  </si>
  <si>
    <t xml:space="preserve">Tenderwet 24 active 5.5cm round </t>
  </si>
  <si>
    <t>10851 - Discontinued</t>
  </si>
  <si>
    <t>Tenderwet 24 active 7.5 x 7.5</t>
  </si>
  <si>
    <t>10853 - Discontinued</t>
  </si>
  <si>
    <t>OFFICE</t>
  </si>
  <si>
    <t>Azo Wipes</t>
  </si>
  <si>
    <t>Cytobrushes</t>
  </si>
  <si>
    <t>Lab forms</t>
  </si>
  <si>
    <t xml:space="preserve">each </t>
  </si>
  <si>
    <t>New Patient Pack</t>
  </si>
  <si>
    <t>Paper</t>
  </si>
  <si>
    <t>A4 ream</t>
  </si>
  <si>
    <t>1x500</t>
  </si>
  <si>
    <t>Printer Cartridge</t>
  </si>
  <si>
    <t>Staple/Clip Removers</t>
  </si>
  <si>
    <t>TCHS Business Cards</t>
  </si>
  <si>
    <t>Wound Swabs</t>
  </si>
  <si>
    <t>1x15</t>
  </si>
  <si>
    <t>Debrisoft 10x10</t>
  </si>
  <si>
    <t>AMD foam non adhesive 10 x 10</t>
  </si>
  <si>
    <t>55544AMDX</t>
  </si>
  <si>
    <t>AMD foam non adhesive with Backsheet 10 x 10</t>
  </si>
  <si>
    <t>AMD foam, adhesive 8.9 x 8.9</t>
  </si>
  <si>
    <t>55544BAMDX</t>
  </si>
  <si>
    <t>Cavilon Cream 28gms</t>
  </si>
  <si>
    <t>29273672 - Discontinued</t>
  </si>
  <si>
    <t>Interpose non-adherent pad 10x10</t>
  </si>
  <si>
    <t>Polymem AG 10x10</t>
  </si>
  <si>
    <t>Pottasium Permanganate</t>
  </si>
  <si>
    <t>IV</t>
  </si>
  <si>
    <t>Tegaderm CHG IV PICC Line Dressing</t>
  </si>
  <si>
    <t>IV3000 Standard 10x14cm</t>
  </si>
  <si>
    <t>Extension Line 30cm</t>
  </si>
  <si>
    <t>Statlock PICC Plus</t>
  </si>
  <si>
    <t>Bionector</t>
  </si>
  <si>
    <t>BD Saf-T Intima, 24GA (22ml/min)</t>
  </si>
  <si>
    <t>BD Saf-T Intima, 22GA (36ml/min)</t>
  </si>
  <si>
    <t>PICC Bag - Full Set</t>
  </si>
  <si>
    <t>IV Bag - Full Set</t>
  </si>
  <si>
    <t>Cutiplast 5x7.2cm</t>
  </si>
  <si>
    <t>Cutiplast 10x8cm</t>
  </si>
  <si>
    <t>Cutiplast 10x15cm</t>
  </si>
  <si>
    <t>Hyalo4 Start</t>
  </si>
  <si>
    <t>Poly mem AG 10.8cm x 10.8cm</t>
  </si>
  <si>
    <t xml:space="preserve">Mepilex Ag 10cm x 10cm </t>
  </si>
  <si>
    <t>Sorbact compress 7cm x 9cm</t>
  </si>
  <si>
    <t>medihoney 10cm x 10cm</t>
  </si>
  <si>
    <t xml:space="preserve">hydrofera blue 10.2cm x 10.2cm </t>
  </si>
  <si>
    <t xml:space="preserve">Cutiplast steril 10cm x 8cm  </t>
  </si>
  <si>
    <t>Cutiplast steril 7.2cm x 5cm</t>
  </si>
  <si>
    <t>hyalo 4 start 30gm tube</t>
  </si>
  <si>
    <t>Hyalo 4 Control 25 gm tube</t>
  </si>
  <si>
    <t>PICO 7 10cm x 20cm</t>
  </si>
  <si>
    <t>NANOVA dressing kit 18cm x 14cm</t>
  </si>
  <si>
    <t xml:space="preserve">SNAP  FOAM therapy system 10cm x 10cm </t>
  </si>
  <si>
    <t xml:space="preserve">Tegaderm with Pad 9cm x 10cm </t>
  </si>
  <si>
    <t>Inhealth non adherent absorbent dressing</t>
  </si>
  <si>
    <t>Sharon Henderson</t>
  </si>
  <si>
    <t>Jairus Labastida</t>
  </si>
  <si>
    <t>Anjani Kumari</t>
  </si>
  <si>
    <t xml:space="preserve">Hyalo AG control ointment </t>
  </si>
  <si>
    <t>Delwyn Gates</t>
  </si>
  <si>
    <t>Cutiplast sterile 10x8</t>
  </si>
  <si>
    <t>Cutiplast sterile 7x5</t>
  </si>
  <si>
    <t>Hydrofera blue</t>
  </si>
  <si>
    <t>Lynne Glover</t>
  </si>
  <si>
    <t>Cutiplast Steril 7.2 x 5</t>
  </si>
  <si>
    <t>Cutiplast steril 10 x 8</t>
  </si>
  <si>
    <t xml:space="preserve">BSN hypafix </t>
  </si>
  <si>
    <t>Tegaderm 9 x 10</t>
  </si>
  <si>
    <t>Naomi Fitzgibbn</t>
  </si>
  <si>
    <t>Endoform 5cmx5cm</t>
  </si>
  <si>
    <t>Hydrofera Blue 9mm tunnelling dressing</t>
  </si>
  <si>
    <t>Allevyn Life 15.4x15.4</t>
  </si>
  <si>
    <t>Comfeel 15x20</t>
  </si>
  <si>
    <t>Hyalo control cream 25g</t>
  </si>
  <si>
    <t>Tegaderm with pad 9x10cm</t>
  </si>
  <si>
    <t>In Health non adherent dressing 5x5cm</t>
  </si>
  <si>
    <t>Cutiplast steril 7.2x5cm</t>
  </si>
  <si>
    <t>Cutiplast steril 10x8cm</t>
  </si>
  <si>
    <t>Mepitel 10x18cm</t>
  </si>
  <si>
    <t xml:space="preserve">Allevyn life heel 25x25.2 </t>
  </si>
  <si>
    <t>Mediwipes</t>
  </si>
  <si>
    <t>Tarina Quigle</t>
  </si>
  <si>
    <t>Interpose 5cm x 5cm</t>
  </si>
  <si>
    <t>Stephanie Waite</t>
  </si>
  <si>
    <t>3M Tegaderm + Pad 9cmx10cm</t>
  </si>
  <si>
    <t>1x25</t>
  </si>
  <si>
    <t>InHealth Non-Adhesive dressing 5x5cm</t>
  </si>
  <si>
    <t xml:space="preserve">Mediwipes </t>
  </si>
  <si>
    <t>Hyalo4 Skin 25g Tube</t>
  </si>
  <si>
    <t xml:space="preserve">Each </t>
  </si>
  <si>
    <t>PICO 7 15x15cm</t>
  </si>
  <si>
    <t>PICO 7 10x20cm</t>
  </si>
  <si>
    <t>Claire Orchard</t>
  </si>
  <si>
    <t>Iodosorb paste</t>
  </si>
  <si>
    <t>Inadine</t>
  </si>
  <si>
    <t>5cm x 5cm</t>
  </si>
  <si>
    <t>PO1481</t>
  </si>
  <si>
    <t>1 X 25</t>
  </si>
  <si>
    <t>CONSUMABLE STOCK TAKE March 2021</t>
  </si>
  <si>
    <t>Nurse to enter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</si>
</sst>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  <numFmt numFmtId="165" formatCode="&quot; &quot;&quot;$&quot;* #,##0.00&quot; &quot;;&quot;-&quot;&quot;$&quot;* #,##0.00&quot; &quot;;&quot; &quot;&quot;$&quot;* &quot;-&quot;??&quot; 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auto="1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 applyNumberFormat="0" applyFill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3" fillId="2" borderId="2" xfId="0" applyFont="1" applyFill="1" applyBorder="1" applyAlignment="1" applyProtection="1">
      <alignment vertical="center"/>
      <protection hidden="1"/>
    </xf>
    <xf numFmtId="44" fontId="3" fillId="2" borderId="2" xfId="0" applyNumberFormat="1" applyFont="1" applyFill="1" applyBorder="1" applyAlignment="1" applyProtection="1">
      <alignment horizontal="center" vertical="center"/>
      <protection hidden="1"/>
    </xf>
    <xf numFmtId="44" fontId="3" fillId="2" borderId="0" xfId="1" applyFont="1" applyFill="1" applyBorder="1" applyAlignment="1" applyProtection="1">
      <alignment vertical="center"/>
      <protection hidden="1"/>
    </xf>
    <xf numFmtId="0" fontId="3" fillId="3" borderId="3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44" fontId="3" fillId="2" borderId="0" xfId="1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/>
      <protection hidden="1"/>
    </xf>
    <xf numFmtId="44" fontId="3" fillId="4" borderId="0" xfId="1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horizontal="left" vertical="center"/>
    </xf>
    <xf numFmtId="44" fontId="3" fillId="0" borderId="0" xfId="1" applyFont="1" applyFill="1" applyBorder="1" applyAlignment="1" applyProtection="1">
      <alignment vertical="center"/>
    </xf>
    <xf numFmtId="44" fontId="3" fillId="0" borderId="0" xfId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hidden="1"/>
    </xf>
    <xf numFmtId="44" fontId="4" fillId="0" borderId="0" xfId="1" applyNumberFormat="1" applyFont="1" applyBorder="1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horizontal="center" vertical="center"/>
    </xf>
    <xf numFmtId="44" fontId="4" fillId="0" borderId="2" xfId="0" applyNumberFormat="1" applyFont="1" applyFill="1" applyBorder="1" applyAlignment="1" applyProtection="1">
      <alignment horizontal="center" vertical="center"/>
      <protection hidden="1"/>
    </xf>
    <xf numFmtId="1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4" fontId="3" fillId="0" borderId="0" xfId="1" applyFont="1" applyBorder="1" applyAlignment="1">
      <alignment vertical="center"/>
    </xf>
    <xf numFmtId="0" fontId="4" fillId="0" borderId="2" xfId="0" applyFont="1" applyFill="1" applyBorder="1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horizontal="left" vertical="center"/>
      <protection hidden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Protection="1"/>
    <xf numFmtId="0" fontId="4" fillId="0" borderId="2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Protection="1"/>
    <xf numFmtId="0" fontId="4" fillId="0" borderId="2" xfId="0" applyFont="1" applyFill="1" applyBorder="1" applyAlignment="1" applyProtection="1">
      <alignment horizontal="left" vertical="center"/>
    </xf>
    <xf numFmtId="44" fontId="3" fillId="0" borderId="0" xfId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/>
    </xf>
    <xf numFmtId="2" fontId="4" fillId="0" borderId="2" xfId="0" applyNumberFormat="1" applyFont="1" applyFill="1" applyBorder="1" applyAlignment="1" applyProtection="1">
      <alignment horizontal="center" vertical="center"/>
    </xf>
    <xf numFmtId="44" fontId="3" fillId="0" borderId="0" xfId="1" applyFont="1" applyFill="1" applyBorder="1" applyAlignment="1" applyProtection="1">
      <alignment vertical="center"/>
      <protection locked="0"/>
    </xf>
    <xf numFmtId="0" fontId="4" fillId="0" borderId="2" xfId="2" applyFont="1" applyBorder="1" applyAlignment="1" applyProtection="1">
      <alignment horizontal="left"/>
    </xf>
    <xf numFmtId="44" fontId="3" fillId="0" borderId="0" xfId="2" applyNumberFormat="1" applyFont="1" applyBorder="1" applyAlignment="1">
      <alignment vertical="center"/>
    </xf>
    <xf numFmtId="44" fontId="3" fillId="0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vertical="center"/>
      <protection hidden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44" fontId="3" fillId="0" borderId="0" xfId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locked="0"/>
    </xf>
    <xf numFmtId="44" fontId="3" fillId="4" borderId="0" xfId="1" applyFont="1" applyFill="1" applyBorder="1" applyAlignment="1" applyProtection="1">
      <alignment vertical="center"/>
      <protection locked="0"/>
    </xf>
    <xf numFmtId="2" fontId="4" fillId="4" borderId="0" xfId="0" applyNumberFormat="1" applyFont="1" applyFill="1" applyBorder="1" applyAlignment="1" applyProtection="1">
      <alignment horizontal="center" vertical="center"/>
      <protection hidden="1"/>
    </xf>
    <xf numFmtId="44" fontId="4" fillId="4" borderId="0" xfId="1" applyNumberFormat="1" applyFont="1" applyFill="1" applyBorder="1" applyAlignment="1" applyProtection="1">
      <alignment vertic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2" fontId="4" fillId="4" borderId="2" xfId="0" applyNumberFormat="1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44" fontId="4" fillId="4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44" fontId="3" fillId="0" borderId="0" xfId="1" applyFont="1" applyFill="1" applyBorder="1" applyAlignment="1" applyProtection="1">
      <alignment horizontal="left" vertical="center"/>
    </xf>
    <xf numFmtId="44" fontId="3" fillId="0" borderId="0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  <protection hidden="1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  <protection locked="0"/>
    </xf>
    <xf numFmtId="44" fontId="3" fillId="0" borderId="0" xfId="1" applyFont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vertical="center"/>
      <protection hidden="1"/>
    </xf>
    <xf numFmtId="44" fontId="3" fillId="0" borderId="0" xfId="1" applyFont="1" applyFill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hidden="1"/>
    </xf>
    <xf numFmtId="44" fontId="4" fillId="0" borderId="8" xfId="0" applyNumberFormat="1" applyFont="1" applyFill="1" applyBorder="1" applyAlignment="1" applyProtection="1">
      <alignment horizontal="center" vertical="center"/>
      <protection hidden="1"/>
    </xf>
    <xf numFmtId="44" fontId="4" fillId="0" borderId="2" xfId="1" applyFont="1" applyBorder="1" applyAlignment="1" applyProtection="1">
      <alignment vertical="center"/>
      <protection hidden="1"/>
    </xf>
    <xf numFmtId="0" fontId="4" fillId="0" borderId="2" xfId="0" applyNumberFormat="1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NumberFormat="1" applyFont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center" vertical="center"/>
    </xf>
    <xf numFmtId="0" fontId="0" fillId="0" borderId="0" xfId="0"/>
    <xf numFmtId="44" fontId="4" fillId="0" borderId="2" xfId="4" applyFont="1" applyBorder="1" applyAlignment="1" applyProtection="1">
      <alignment vertical="center"/>
      <protection hidden="1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/>
    </xf>
    <xf numFmtId="44" fontId="4" fillId="0" borderId="2" xfId="4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49" fontId="5" fillId="5" borderId="13" xfId="3" applyNumberFormat="1" applyFont="1" applyFill="1" applyBorder="1" applyAlignment="1"/>
    <xf numFmtId="0" fontId="5" fillId="0" borderId="14" xfId="3" applyNumberFormat="1" applyFont="1" applyBorder="1" applyAlignment="1"/>
    <xf numFmtId="49" fontId="5" fillId="5" borderId="13" xfId="3" applyNumberFormat="1" applyFont="1" applyFill="1" applyBorder="1" applyAlignment="1">
      <alignment vertical="center"/>
    </xf>
    <xf numFmtId="0" fontId="0" fillId="0" borderId="0" xfId="0"/>
    <xf numFmtId="44" fontId="4" fillId="0" borderId="2" xfId="5" applyFont="1" applyBorder="1" applyAlignment="1" applyProtection="1">
      <alignment vertical="center"/>
      <protection hidden="1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/>
    </xf>
    <xf numFmtId="44" fontId="4" fillId="0" borderId="2" xfId="5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0" fillId="0" borderId="2" xfId="0" applyBorder="1"/>
    <xf numFmtId="0" fontId="0" fillId="0" borderId="0" xfId="0"/>
    <xf numFmtId="0" fontId="4" fillId="0" borderId="2" xfId="0" applyFont="1" applyFill="1" applyBorder="1" applyProtection="1"/>
    <xf numFmtId="0" fontId="4" fillId="0" borderId="2" xfId="0" applyFont="1" applyBorder="1" applyProtection="1"/>
    <xf numFmtId="44" fontId="4" fillId="0" borderId="2" xfId="6" applyFont="1" applyBorder="1" applyAlignment="1" applyProtection="1">
      <alignment vertical="center"/>
      <protection hidden="1"/>
    </xf>
    <xf numFmtId="0" fontId="4" fillId="0" borderId="2" xfId="0" applyNumberFormat="1" applyFont="1" applyBorder="1" applyAlignment="1" applyProtection="1">
      <alignment horizontal="left" vertical="center"/>
      <protection hidden="1"/>
    </xf>
    <xf numFmtId="0" fontId="4" fillId="0" borderId="2" xfId="0" applyFont="1" applyFill="1" applyBorder="1" applyAlignment="1" applyProtection="1">
      <alignment horizontal="center"/>
    </xf>
    <xf numFmtId="44" fontId="4" fillId="0" borderId="2" xfId="6" applyFont="1" applyBorder="1" applyProtection="1"/>
    <xf numFmtId="0" fontId="0" fillId="0" borderId="0" xfId="0" applyFill="1"/>
    <xf numFmtId="49" fontId="5" fillId="0" borderId="13" xfId="3" applyNumberFormat="1" applyFont="1" applyFill="1" applyBorder="1" applyAlignment="1">
      <alignment vertical="center"/>
    </xf>
    <xf numFmtId="0" fontId="5" fillId="0" borderId="13" xfId="3" applyFont="1" applyFill="1" applyBorder="1" applyAlignment="1">
      <alignment vertical="center"/>
    </xf>
    <xf numFmtId="165" fontId="5" fillId="0" borderId="13" xfId="3" applyNumberFormat="1" applyFont="1" applyFill="1" applyBorder="1" applyAlignment="1"/>
    <xf numFmtId="0" fontId="5" fillId="0" borderId="13" xfId="3" applyNumberFormat="1" applyFont="1" applyFill="1" applyBorder="1" applyAlignment="1"/>
    <xf numFmtId="0" fontId="5" fillId="0" borderId="13" xfId="3" applyFont="1" applyFill="1" applyBorder="1" applyAlignment="1">
      <alignment horizontal="left" vertical="center"/>
    </xf>
    <xf numFmtId="0" fontId="5" fillId="0" borderId="13" xfId="3" applyFont="1" applyFill="1" applyBorder="1" applyAlignment="1">
      <alignment horizontal="center"/>
    </xf>
    <xf numFmtId="0" fontId="5" fillId="0" borderId="13" xfId="3" applyNumberFormat="1" applyFont="1" applyFill="1" applyBorder="1" applyAlignment="1">
      <alignment horizontal="center"/>
    </xf>
    <xf numFmtId="0" fontId="5" fillId="0" borderId="13" xfId="3" applyFont="1" applyFill="1" applyBorder="1" applyAlignment="1"/>
    <xf numFmtId="0" fontId="0" fillId="0" borderId="2" xfId="0" applyFill="1" applyBorder="1"/>
    <xf numFmtId="49" fontId="5" fillId="0" borderId="2" xfId="3" applyNumberFormat="1" applyFont="1" applyFill="1" applyBorder="1" applyAlignment="1">
      <alignment vertical="center"/>
    </xf>
    <xf numFmtId="49" fontId="5" fillId="0" borderId="13" xfId="3" applyNumberFormat="1" applyFont="1" applyFill="1" applyBorder="1" applyAlignment="1"/>
    <xf numFmtId="0" fontId="5" fillId="0" borderId="14" xfId="3" applyNumberFormat="1" applyFont="1" applyFill="1" applyBorder="1" applyAlignment="1"/>
    <xf numFmtId="0" fontId="5" fillId="0" borderId="13" xfId="3" applyNumberFormat="1" applyFont="1" applyFill="1" applyBorder="1" applyAlignment="1">
      <alignment vertical="center"/>
    </xf>
    <xf numFmtId="0" fontId="6" fillId="3" borderId="2" xfId="0" applyFont="1" applyFill="1" applyBorder="1" applyProtection="1"/>
    <xf numFmtId="0" fontId="6" fillId="3" borderId="2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 wrapText="1"/>
    </xf>
    <xf numFmtId="0" fontId="6" fillId="3" borderId="2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Protection="1">
      <protection locked="0"/>
    </xf>
    <xf numFmtId="0" fontId="3" fillId="6" borderId="3" xfId="0" applyFont="1" applyFill="1" applyBorder="1" applyAlignment="1" applyProtection="1">
      <alignment vertical="center"/>
    </xf>
    <xf numFmtId="44" fontId="3" fillId="2" borderId="4" xfId="0" applyNumberFormat="1" applyFont="1" applyFill="1" applyBorder="1" applyAlignment="1" applyProtection="1">
      <alignment horizontal="center" vertical="center"/>
      <protection hidden="1"/>
    </xf>
    <xf numFmtId="44" fontId="3" fillId="2" borderId="5" xfId="0" applyNumberFormat="1" applyFont="1" applyFill="1" applyBorder="1" applyAlignment="1" applyProtection="1">
      <alignment horizontal="center" vertical="center"/>
      <protection hidden="1"/>
    </xf>
    <xf numFmtId="164" fontId="3" fillId="2" borderId="15" xfId="0" applyNumberFormat="1" applyFont="1" applyFill="1" applyBorder="1" applyAlignment="1" applyProtection="1">
      <alignment horizontal="center" vertical="center"/>
      <protection hidden="1"/>
    </xf>
    <xf numFmtId="164" fontId="3" fillId="2" borderId="9" xfId="0" applyNumberFormat="1" applyFont="1" applyFill="1" applyBorder="1" applyAlignment="1" applyProtection="1">
      <alignment horizontal="center" vertical="center"/>
      <protection hidden="1"/>
    </xf>
  </cellXfs>
  <cellStyles count="7">
    <cellStyle name="Currency" xfId="1" builtinId="4"/>
    <cellStyle name="Currency 2" xfId="4"/>
    <cellStyle name="Currency 3" xfId="5"/>
    <cellStyle name="Currency 4" xfId="6"/>
    <cellStyle name="Linked Cell" xfId="2" builtinId="2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2"/>
  <sheetViews>
    <sheetView tabSelected="1" zoomScaleNormal="100" workbookViewId="0">
      <pane xSplit="9" ySplit="3" topLeftCell="J193" activePane="bottomRight" state="frozen"/>
      <selection pane="topRight" activeCell="J1" sqref="J1"/>
      <selection pane="bottomLeft" activeCell="A4" sqref="A4"/>
      <selection pane="bottomRight" activeCell="J206" sqref="J206"/>
    </sheetView>
  </sheetViews>
  <sheetFormatPr defaultColWidth="5.28515625" defaultRowHeight="18" customHeight="1" x14ac:dyDescent="0.25"/>
  <cols>
    <col min="1" max="1" width="63.5703125" style="82" bestFit="1" customWidth="1"/>
    <col min="2" max="2" width="25.140625" style="82" bestFit="1" customWidth="1"/>
    <col min="3" max="3" width="10.28515625" style="90" customWidth="1"/>
    <col min="4" max="4" width="11.28515625" style="84" customWidth="1"/>
    <col min="5" max="5" width="11.5703125" style="34" customWidth="1"/>
    <col min="6" max="6" width="7.140625" style="85" customWidth="1"/>
    <col min="7" max="7" width="8.85546875" style="86" customWidth="1"/>
    <col min="8" max="8" width="11.28515625" style="91" customWidth="1"/>
    <col min="9" max="9" width="11.28515625" style="84" customWidth="1"/>
    <col min="10" max="10" width="22.5703125" style="84" customWidth="1"/>
    <col min="11" max="12" width="10.28515625" style="91" bestFit="1" customWidth="1"/>
    <col min="13" max="13" width="10.85546875" style="84" bestFit="1" customWidth="1"/>
    <col min="14" max="16384" width="5.28515625" style="34"/>
  </cols>
  <sheetData>
    <row r="1" spans="1:13" s="7" customFormat="1" ht="37.5" customHeight="1" x14ac:dyDescent="0.25">
      <c r="A1" s="1" t="s">
        <v>326</v>
      </c>
      <c r="B1" s="144" t="s">
        <v>327</v>
      </c>
      <c r="C1" s="2"/>
      <c r="D1" s="3"/>
      <c r="E1" s="3"/>
      <c r="F1" s="4" t="s">
        <v>0</v>
      </c>
      <c r="G1" s="5"/>
      <c r="H1" s="145">
        <f>SUM(H4:H202,I4:I202)</f>
        <v>0</v>
      </c>
      <c r="I1" s="146"/>
      <c r="K1" s="6"/>
      <c r="L1" s="147">
        <f>SUM(L4:L202,M4:M202)</f>
        <v>0</v>
      </c>
      <c r="M1" s="148"/>
    </row>
    <row r="2" spans="1:13" s="14" customFormat="1" ht="31.5" customHeight="1" x14ac:dyDescent="0.2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1" t="s">
        <v>8</v>
      </c>
      <c r="M2" s="13" t="s">
        <v>9</v>
      </c>
    </row>
    <row r="3" spans="1:13" s="22" customFormat="1" ht="18" customHeight="1" x14ac:dyDescent="0.25">
      <c r="A3" s="15" t="s">
        <v>12</v>
      </c>
      <c r="B3" s="16" t="s">
        <v>13</v>
      </c>
      <c r="C3" s="17"/>
      <c r="D3" s="18"/>
      <c r="E3" s="18"/>
      <c r="F3" s="18"/>
      <c r="G3" s="18"/>
      <c r="H3" s="19"/>
      <c r="I3" s="19"/>
      <c r="J3" s="20"/>
      <c r="K3" s="20"/>
      <c r="L3" s="21"/>
      <c r="M3" s="21"/>
    </row>
    <row r="4" spans="1:13" ht="18" customHeight="1" x14ac:dyDescent="0.25">
      <c r="A4" s="23" t="s">
        <v>14</v>
      </c>
      <c r="B4" s="24">
        <v>26240791</v>
      </c>
      <c r="C4" s="24" t="s">
        <v>15</v>
      </c>
      <c r="D4" s="25">
        <v>25.45</v>
      </c>
      <c r="E4" s="26">
        <v>25.45</v>
      </c>
      <c r="F4" s="27">
        <f>SUM(J4)</f>
        <v>0</v>
      </c>
      <c r="G4" s="27">
        <f>SUM(K4)</f>
        <v>0</v>
      </c>
      <c r="H4" s="28">
        <f>F4*D4</f>
        <v>0</v>
      </c>
      <c r="I4" s="28">
        <f>G4*E4</f>
        <v>0</v>
      </c>
      <c r="J4" s="29"/>
      <c r="K4" s="29"/>
      <c r="L4" s="30">
        <f>$D4*J4</f>
        <v>0</v>
      </c>
      <c r="M4" s="30">
        <f>$E4*K4</f>
        <v>0</v>
      </c>
    </row>
    <row r="5" spans="1:13" ht="18" customHeight="1" x14ac:dyDescent="0.25">
      <c r="A5" s="23" t="s">
        <v>16</v>
      </c>
      <c r="B5" s="24">
        <v>29931753</v>
      </c>
      <c r="C5" s="24" t="s">
        <v>15</v>
      </c>
      <c r="D5" s="25">
        <v>41.8</v>
      </c>
      <c r="E5" s="26">
        <v>41.8</v>
      </c>
      <c r="F5" s="27">
        <f t="shared" ref="F5:F68" si="0">SUM(J5)</f>
        <v>0</v>
      </c>
      <c r="G5" s="27">
        <f t="shared" ref="G5:G68" si="1">SUM(K5)</f>
        <v>0</v>
      </c>
      <c r="H5" s="28">
        <f t="shared" ref="H5:I68" si="2">F5*D5</f>
        <v>0</v>
      </c>
      <c r="I5" s="28">
        <f t="shared" si="2"/>
        <v>0</v>
      </c>
      <c r="J5" s="29"/>
      <c r="K5" s="29"/>
      <c r="L5" s="30">
        <f t="shared" ref="L5:L68" si="3">$D5*J5</f>
        <v>0</v>
      </c>
      <c r="M5" s="30">
        <f t="shared" ref="M5:M68" si="4">$E5*K5</f>
        <v>0</v>
      </c>
    </row>
    <row r="6" spans="1:13" ht="18" customHeight="1" x14ac:dyDescent="0.25">
      <c r="A6" s="23" t="s">
        <v>17</v>
      </c>
      <c r="B6" s="24">
        <v>29931685</v>
      </c>
      <c r="C6" s="24" t="s">
        <v>15</v>
      </c>
      <c r="D6" s="25">
        <v>421.25</v>
      </c>
      <c r="E6" s="26">
        <v>35.1</v>
      </c>
      <c r="F6" s="27">
        <f t="shared" si="0"/>
        <v>0</v>
      </c>
      <c r="G6" s="27">
        <f t="shared" si="1"/>
        <v>0</v>
      </c>
      <c r="H6" s="28">
        <f t="shared" si="2"/>
        <v>0</v>
      </c>
      <c r="I6" s="28">
        <f t="shared" si="2"/>
        <v>0</v>
      </c>
      <c r="J6" s="29"/>
      <c r="K6" s="29"/>
      <c r="L6" s="30">
        <f t="shared" si="3"/>
        <v>0</v>
      </c>
      <c r="M6" s="30">
        <f t="shared" si="4"/>
        <v>0</v>
      </c>
    </row>
    <row r="7" spans="1:13" ht="18" customHeight="1" x14ac:dyDescent="0.25">
      <c r="A7" s="35" t="s">
        <v>18</v>
      </c>
      <c r="B7" s="36">
        <v>20331001</v>
      </c>
      <c r="C7" s="36" t="s">
        <v>19</v>
      </c>
      <c r="D7" s="37">
        <v>89.93</v>
      </c>
      <c r="E7" s="26">
        <v>8.9930000000000003</v>
      </c>
      <c r="F7" s="27">
        <f>SUM(J7)</f>
        <v>0</v>
      </c>
      <c r="G7" s="27">
        <f t="shared" si="1"/>
        <v>0</v>
      </c>
      <c r="H7" s="28">
        <f t="shared" si="2"/>
        <v>0</v>
      </c>
      <c r="I7" s="28">
        <f t="shared" si="2"/>
        <v>0</v>
      </c>
      <c r="J7" s="29"/>
      <c r="K7" s="29"/>
      <c r="L7" s="30">
        <f>$D7*J7</f>
        <v>0</v>
      </c>
      <c r="M7" s="30">
        <f t="shared" si="4"/>
        <v>0</v>
      </c>
    </row>
    <row r="8" spans="1:13" ht="18" customHeight="1" x14ac:dyDescent="0.25">
      <c r="A8" s="38" t="s">
        <v>20</v>
      </c>
      <c r="B8" s="39">
        <v>20331002</v>
      </c>
      <c r="C8" s="40" t="s">
        <v>19</v>
      </c>
      <c r="D8" s="26">
        <v>43.87</v>
      </c>
      <c r="E8" s="26">
        <v>4.3869999999999996</v>
      </c>
      <c r="F8" s="27">
        <f t="shared" si="0"/>
        <v>0</v>
      </c>
      <c r="G8" s="27">
        <f t="shared" si="1"/>
        <v>0</v>
      </c>
      <c r="H8" s="28">
        <f t="shared" si="2"/>
        <v>0</v>
      </c>
      <c r="I8" s="28">
        <f t="shared" si="2"/>
        <v>0</v>
      </c>
      <c r="J8" s="29"/>
      <c r="K8" s="29"/>
      <c r="L8" s="30">
        <f t="shared" si="3"/>
        <v>0</v>
      </c>
      <c r="M8" s="30">
        <f t="shared" si="4"/>
        <v>0</v>
      </c>
    </row>
    <row r="9" spans="1:13" ht="18" customHeight="1" x14ac:dyDescent="0.25">
      <c r="A9" s="38" t="s">
        <v>21</v>
      </c>
      <c r="B9" s="39">
        <v>26241637</v>
      </c>
      <c r="C9" s="39" t="s">
        <v>22</v>
      </c>
      <c r="D9" s="26">
        <v>96.8</v>
      </c>
      <c r="E9" s="26">
        <v>9.68</v>
      </c>
      <c r="F9" s="27">
        <f t="shared" si="0"/>
        <v>0</v>
      </c>
      <c r="G9" s="27">
        <f t="shared" si="1"/>
        <v>0</v>
      </c>
      <c r="H9" s="28">
        <f t="shared" si="2"/>
        <v>0</v>
      </c>
      <c r="I9" s="28">
        <f t="shared" si="2"/>
        <v>0</v>
      </c>
      <c r="J9" s="29"/>
      <c r="K9" s="29"/>
      <c r="L9" s="30">
        <f t="shared" si="3"/>
        <v>0</v>
      </c>
      <c r="M9" s="30">
        <f t="shared" si="4"/>
        <v>0</v>
      </c>
    </row>
    <row r="10" spans="1:13" ht="18" customHeight="1" x14ac:dyDescent="0.25">
      <c r="A10" s="23" t="s">
        <v>23</v>
      </c>
      <c r="B10" s="24">
        <v>29931690</v>
      </c>
      <c r="C10" s="24" t="s">
        <v>15</v>
      </c>
      <c r="D10" s="25">
        <v>285</v>
      </c>
      <c r="E10" s="26">
        <v>28.5</v>
      </c>
      <c r="F10" s="27">
        <f t="shared" si="0"/>
        <v>0</v>
      </c>
      <c r="G10" s="27">
        <f t="shared" si="1"/>
        <v>0</v>
      </c>
      <c r="H10" s="28">
        <f t="shared" si="2"/>
        <v>0</v>
      </c>
      <c r="I10" s="28">
        <f t="shared" si="2"/>
        <v>0</v>
      </c>
      <c r="J10" s="29"/>
      <c r="K10" s="29"/>
      <c r="L10" s="30">
        <f t="shared" si="3"/>
        <v>0</v>
      </c>
      <c r="M10" s="30">
        <f t="shared" si="4"/>
        <v>0</v>
      </c>
    </row>
    <row r="11" spans="1:13" ht="18" customHeight="1" x14ac:dyDescent="0.25">
      <c r="A11" s="41" t="s">
        <v>24</v>
      </c>
      <c r="B11" s="42">
        <v>26241640</v>
      </c>
      <c r="C11" s="24" t="s">
        <v>19</v>
      </c>
      <c r="D11" s="25">
        <v>68.05</v>
      </c>
      <c r="E11" s="26">
        <v>6.8049999999999997</v>
      </c>
      <c r="F11" s="27">
        <f t="shared" si="0"/>
        <v>0</v>
      </c>
      <c r="G11" s="27">
        <f t="shared" si="1"/>
        <v>0</v>
      </c>
      <c r="H11" s="28">
        <f t="shared" si="2"/>
        <v>0</v>
      </c>
      <c r="I11" s="28">
        <f t="shared" si="2"/>
        <v>0</v>
      </c>
      <c r="J11" s="29"/>
      <c r="K11" s="29"/>
      <c r="L11" s="30">
        <f t="shared" si="3"/>
        <v>0</v>
      </c>
      <c r="M11" s="30">
        <f t="shared" si="4"/>
        <v>0</v>
      </c>
    </row>
    <row r="12" spans="1:13" ht="18" customHeight="1" x14ac:dyDescent="0.25">
      <c r="A12" s="41" t="s">
        <v>25</v>
      </c>
      <c r="B12" s="42">
        <v>26241644</v>
      </c>
      <c r="C12" s="24" t="s">
        <v>19</v>
      </c>
      <c r="D12" s="25">
        <v>107.8</v>
      </c>
      <c r="E12" s="26">
        <v>10.78</v>
      </c>
      <c r="F12" s="27">
        <f t="shared" si="0"/>
        <v>0</v>
      </c>
      <c r="G12" s="27">
        <f t="shared" si="1"/>
        <v>0</v>
      </c>
      <c r="H12" s="28">
        <f t="shared" si="2"/>
        <v>0</v>
      </c>
      <c r="I12" s="28">
        <f t="shared" si="2"/>
        <v>0</v>
      </c>
      <c r="J12" s="29"/>
      <c r="K12" s="29"/>
      <c r="L12" s="30">
        <f t="shared" si="3"/>
        <v>0</v>
      </c>
      <c r="M12" s="30">
        <f t="shared" si="4"/>
        <v>0</v>
      </c>
    </row>
    <row r="13" spans="1:13" ht="18" customHeight="1" x14ac:dyDescent="0.25">
      <c r="A13" s="41" t="s">
        <v>26</v>
      </c>
      <c r="B13" s="42">
        <v>20341001</v>
      </c>
      <c r="C13" s="24" t="s">
        <v>19</v>
      </c>
      <c r="D13" s="25">
        <v>261.39999999999998</v>
      </c>
      <c r="E13" s="26">
        <v>26.14</v>
      </c>
      <c r="F13" s="27">
        <f t="shared" si="0"/>
        <v>0</v>
      </c>
      <c r="G13" s="27">
        <f t="shared" si="1"/>
        <v>0</v>
      </c>
      <c r="H13" s="28">
        <f t="shared" si="2"/>
        <v>0</v>
      </c>
      <c r="I13" s="28">
        <f t="shared" si="2"/>
        <v>0</v>
      </c>
      <c r="J13" s="29"/>
      <c r="K13" s="29"/>
      <c r="L13" s="30">
        <f t="shared" si="3"/>
        <v>0</v>
      </c>
      <c r="M13" s="30">
        <f t="shared" si="4"/>
        <v>0</v>
      </c>
    </row>
    <row r="14" spans="1:13" ht="18" customHeight="1" x14ac:dyDescent="0.25">
      <c r="A14" s="41" t="s">
        <v>27</v>
      </c>
      <c r="B14" s="42">
        <v>29931761</v>
      </c>
      <c r="C14" s="24" t="s">
        <v>19</v>
      </c>
      <c r="D14" s="25">
        <v>270</v>
      </c>
      <c r="E14" s="26">
        <v>27</v>
      </c>
      <c r="F14" s="27">
        <f t="shared" si="0"/>
        <v>0</v>
      </c>
      <c r="G14" s="27">
        <f t="shared" si="1"/>
        <v>0</v>
      </c>
      <c r="H14" s="28">
        <f t="shared" si="2"/>
        <v>0</v>
      </c>
      <c r="I14" s="28">
        <f t="shared" si="2"/>
        <v>0</v>
      </c>
      <c r="J14" s="29"/>
      <c r="K14" s="29"/>
      <c r="L14" s="30">
        <f t="shared" si="3"/>
        <v>0</v>
      </c>
      <c r="M14" s="30">
        <f t="shared" si="4"/>
        <v>0</v>
      </c>
    </row>
    <row r="15" spans="1:13" ht="18" customHeight="1" x14ac:dyDescent="0.25">
      <c r="A15" s="35" t="s">
        <v>28</v>
      </c>
      <c r="B15" s="36">
        <v>25250086</v>
      </c>
      <c r="C15" s="36" t="s">
        <v>29</v>
      </c>
      <c r="D15" s="37">
        <v>10.75</v>
      </c>
      <c r="E15" s="26">
        <v>0.89500000000000002</v>
      </c>
      <c r="F15" s="27">
        <f t="shared" si="0"/>
        <v>0</v>
      </c>
      <c r="G15" s="27">
        <f t="shared" si="1"/>
        <v>0</v>
      </c>
      <c r="H15" s="28">
        <f t="shared" si="2"/>
        <v>0</v>
      </c>
      <c r="I15" s="28">
        <f t="shared" si="2"/>
        <v>0</v>
      </c>
      <c r="J15" s="29"/>
      <c r="K15" s="29"/>
      <c r="L15" s="30">
        <f t="shared" si="3"/>
        <v>0</v>
      </c>
      <c r="M15" s="30">
        <f t="shared" si="4"/>
        <v>0</v>
      </c>
    </row>
    <row r="16" spans="1:13" ht="18" customHeight="1" x14ac:dyDescent="0.25">
      <c r="A16" s="35" t="s">
        <v>30</v>
      </c>
      <c r="B16" s="36">
        <v>25250082</v>
      </c>
      <c r="C16" s="36" t="s">
        <v>29</v>
      </c>
      <c r="D16" s="37">
        <v>5.7</v>
      </c>
      <c r="E16" s="26">
        <v>0.47499999999999998</v>
      </c>
      <c r="F16" s="27">
        <f t="shared" si="0"/>
        <v>0</v>
      </c>
      <c r="G16" s="27">
        <f t="shared" si="1"/>
        <v>0</v>
      </c>
      <c r="H16" s="28">
        <f t="shared" si="2"/>
        <v>0</v>
      </c>
      <c r="I16" s="28">
        <f t="shared" si="2"/>
        <v>0</v>
      </c>
      <c r="J16" s="29"/>
      <c r="K16" s="29"/>
      <c r="L16" s="30">
        <f t="shared" si="3"/>
        <v>0</v>
      </c>
      <c r="M16" s="30">
        <f t="shared" si="4"/>
        <v>0</v>
      </c>
    </row>
    <row r="17" spans="1:13" ht="18" customHeight="1" x14ac:dyDescent="0.25">
      <c r="A17" s="44" t="s">
        <v>31</v>
      </c>
      <c r="B17" s="42">
        <v>28893364</v>
      </c>
      <c r="C17" s="44" t="s">
        <v>19</v>
      </c>
      <c r="D17" s="37">
        <v>156</v>
      </c>
      <c r="E17" s="26">
        <v>15.6</v>
      </c>
      <c r="F17" s="27">
        <f t="shared" si="0"/>
        <v>0</v>
      </c>
      <c r="G17" s="27">
        <f t="shared" si="1"/>
        <v>0</v>
      </c>
      <c r="H17" s="28">
        <f t="shared" si="2"/>
        <v>0</v>
      </c>
      <c r="I17" s="28">
        <f t="shared" si="2"/>
        <v>0</v>
      </c>
      <c r="J17" s="29"/>
      <c r="K17" s="29"/>
      <c r="L17" s="30">
        <f t="shared" si="3"/>
        <v>0</v>
      </c>
      <c r="M17" s="30">
        <f t="shared" si="4"/>
        <v>0</v>
      </c>
    </row>
    <row r="18" spans="1:13" ht="18" customHeight="1" x14ac:dyDescent="0.25">
      <c r="A18" s="44" t="s">
        <v>32</v>
      </c>
      <c r="B18" s="42">
        <v>25270130</v>
      </c>
      <c r="C18" s="44" t="s">
        <v>33</v>
      </c>
      <c r="D18" s="37">
        <v>11.75</v>
      </c>
      <c r="E18" s="26">
        <v>0.11749999999999999</v>
      </c>
      <c r="F18" s="27">
        <f t="shared" si="0"/>
        <v>0</v>
      </c>
      <c r="G18" s="27">
        <f t="shared" si="1"/>
        <v>0</v>
      </c>
      <c r="H18" s="28">
        <f t="shared" si="2"/>
        <v>0</v>
      </c>
      <c r="I18" s="28">
        <f t="shared" si="2"/>
        <v>0</v>
      </c>
      <c r="J18" s="29"/>
      <c r="K18" s="29"/>
      <c r="L18" s="30">
        <f t="shared" si="3"/>
        <v>0</v>
      </c>
      <c r="M18" s="30">
        <f t="shared" si="4"/>
        <v>0</v>
      </c>
    </row>
    <row r="19" spans="1:13" ht="18" customHeight="1" x14ac:dyDescent="0.25">
      <c r="A19" s="23" t="s">
        <v>34</v>
      </c>
      <c r="B19" s="45">
        <v>29923708</v>
      </c>
      <c r="C19" s="24" t="s">
        <v>35</v>
      </c>
      <c r="D19" s="25">
        <v>238.9</v>
      </c>
      <c r="E19" s="26">
        <v>23.89</v>
      </c>
      <c r="F19" s="27">
        <f t="shared" si="0"/>
        <v>0</v>
      </c>
      <c r="G19" s="27">
        <f t="shared" si="1"/>
        <v>0</v>
      </c>
      <c r="H19" s="28">
        <f t="shared" si="2"/>
        <v>0</v>
      </c>
      <c r="I19" s="28">
        <f t="shared" si="2"/>
        <v>0</v>
      </c>
      <c r="J19" s="29"/>
      <c r="K19" s="29"/>
      <c r="L19" s="30">
        <f t="shared" si="3"/>
        <v>0</v>
      </c>
      <c r="M19" s="30">
        <f t="shared" si="4"/>
        <v>0</v>
      </c>
    </row>
    <row r="20" spans="1:13" ht="18" customHeight="1" x14ac:dyDescent="0.25">
      <c r="A20" s="23" t="s">
        <v>36</v>
      </c>
      <c r="B20" s="45">
        <v>29923712</v>
      </c>
      <c r="C20" s="24" t="s">
        <v>37</v>
      </c>
      <c r="D20" s="25">
        <v>156</v>
      </c>
      <c r="E20" s="26">
        <v>31.2</v>
      </c>
      <c r="F20" s="27">
        <f t="shared" si="0"/>
        <v>0</v>
      </c>
      <c r="G20" s="27">
        <f t="shared" si="1"/>
        <v>0</v>
      </c>
      <c r="H20" s="28">
        <f t="shared" si="2"/>
        <v>0</v>
      </c>
      <c r="I20" s="28">
        <f t="shared" si="2"/>
        <v>0</v>
      </c>
      <c r="J20" s="29"/>
      <c r="K20" s="29"/>
      <c r="L20" s="30">
        <f t="shared" si="3"/>
        <v>0</v>
      </c>
      <c r="M20" s="30">
        <f t="shared" si="4"/>
        <v>0</v>
      </c>
    </row>
    <row r="21" spans="1:13" ht="18" customHeight="1" x14ac:dyDescent="0.25">
      <c r="A21" s="35" t="s">
        <v>38</v>
      </c>
      <c r="B21" s="36">
        <v>29928006</v>
      </c>
      <c r="C21" s="36" t="s">
        <v>39</v>
      </c>
      <c r="D21" s="37">
        <v>83.1</v>
      </c>
      <c r="E21" s="26">
        <v>8.31</v>
      </c>
      <c r="F21" s="27">
        <f t="shared" si="0"/>
        <v>0</v>
      </c>
      <c r="G21" s="27">
        <f t="shared" si="1"/>
        <v>0</v>
      </c>
      <c r="H21" s="28">
        <f t="shared" si="2"/>
        <v>0</v>
      </c>
      <c r="I21" s="28">
        <f t="shared" si="2"/>
        <v>0</v>
      </c>
      <c r="J21" s="29"/>
      <c r="K21" s="29"/>
      <c r="L21" s="30">
        <f t="shared" si="3"/>
        <v>0</v>
      </c>
      <c r="M21" s="30">
        <f t="shared" si="4"/>
        <v>0</v>
      </c>
    </row>
    <row r="22" spans="1:13" ht="18" customHeight="1" x14ac:dyDescent="0.25">
      <c r="A22" s="35" t="s">
        <v>40</v>
      </c>
      <c r="B22" s="39">
        <v>29928005</v>
      </c>
      <c r="C22" s="40" t="s">
        <v>35</v>
      </c>
      <c r="D22" s="26">
        <v>38.200000000000003</v>
      </c>
      <c r="E22" s="26">
        <v>3.82</v>
      </c>
      <c r="F22" s="27">
        <f t="shared" si="0"/>
        <v>0</v>
      </c>
      <c r="G22" s="27">
        <f t="shared" si="1"/>
        <v>0</v>
      </c>
      <c r="H22" s="28">
        <f t="shared" si="2"/>
        <v>0</v>
      </c>
      <c r="I22" s="28">
        <f t="shared" si="2"/>
        <v>0</v>
      </c>
      <c r="J22" s="29"/>
      <c r="K22" s="29"/>
      <c r="L22" s="30">
        <f t="shared" si="3"/>
        <v>0</v>
      </c>
      <c r="M22" s="30">
        <f t="shared" si="4"/>
        <v>0</v>
      </c>
    </row>
    <row r="23" spans="1:13" ht="18" customHeight="1" x14ac:dyDescent="0.25">
      <c r="A23" s="38" t="s">
        <v>41</v>
      </c>
      <c r="B23" s="39">
        <v>29925106</v>
      </c>
      <c r="C23" s="40" t="s">
        <v>35</v>
      </c>
      <c r="D23" s="46">
        <v>74.5</v>
      </c>
      <c r="E23" s="26">
        <v>7.45</v>
      </c>
      <c r="F23" s="27">
        <f t="shared" si="0"/>
        <v>0</v>
      </c>
      <c r="G23" s="27">
        <f t="shared" si="1"/>
        <v>0</v>
      </c>
      <c r="H23" s="28">
        <f t="shared" si="2"/>
        <v>0</v>
      </c>
      <c r="I23" s="28">
        <f t="shared" si="2"/>
        <v>0</v>
      </c>
      <c r="J23" s="29"/>
      <c r="K23" s="29"/>
      <c r="L23" s="30">
        <f t="shared" si="3"/>
        <v>0</v>
      </c>
      <c r="M23" s="30">
        <f t="shared" si="4"/>
        <v>0</v>
      </c>
    </row>
    <row r="24" spans="1:13" ht="18" customHeight="1" x14ac:dyDescent="0.25">
      <c r="A24" s="38" t="s">
        <v>42</v>
      </c>
      <c r="B24" s="39">
        <v>29928010</v>
      </c>
      <c r="C24" s="40" t="s">
        <v>35</v>
      </c>
      <c r="D24" s="26">
        <v>81</v>
      </c>
      <c r="E24" s="26">
        <v>8.1</v>
      </c>
      <c r="F24" s="27">
        <f t="shared" si="0"/>
        <v>0</v>
      </c>
      <c r="G24" s="27">
        <f t="shared" si="1"/>
        <v>0</v>
      </c>
      <c r="H24" s="28">
        <f t="shared" si="2"/>
        <v>0</v>
      </c>
      <c r="I24" s="28">
        <f t="shared" si="2"/>
        <v>0</v>
      </c>
      <c r="J24" s="29"/>
      <c r="K24" s="29"/>
      <c r="L24" s="30">
        <f t="shared" si="3"/>
        <v>0</v>
      </c>
      <c r="M24" s="30">
        <f t="shared" si="4"/>
        <v>0</v>
      </c>
    </row>
    <row r="25" spans="1:13" ht="18" customHeight="1" x14ac:dyDescent="0.25">
      <c r="A25" s="35" t="s">
        <v>43</v>
      </c>
      <c r="B25" s="36">
        <v>29928007</v>
      </c>
      <c r="C25" s="36" t="s">
        <v>39</v>
      </c>
      <c r="D25" s="37">
        <v>49.7</v>
      </c>
      <c r="E25" s="26">
        <v>4.97</v>
      </c>
      <c r="F25" s="27">
        <f t="shared" si="0"/>
        <v>0</v>
      </c>
      <c r="G25" s="27">
        <f t="shared" si="1"/>
        <v>0</v>
      </c>
      <c r="H25" s="28">
        <f t="shared" si="2"/>
        <v>0</v>
      </c>
      <c r="I25" s="28">
        <f t="shared" si="2"/>
        <v>0</v>
      </c>
      <c r="J25" s="29"/>
      <c r="K25" s="29"/>
      <c r="L25" s="30">
        <f t="shared" si="3"/>
        <v>0</v>
      </c>
      <c r="M25" s="30">
        <f t="shared" si="4"/>
        <v>0</v>
      </c>
    </row>
    <row r="26" spans="1:13" ht="18" customHeight="1" x14ac:dyDescent="0.25">
      <c r="A26" s="38" t="s">
        <v>44</v>
      </c>
      <c r="B26" s="39">
        <v>29925105</v>
      </c>
      <c r="C26" s="40" t="s">
        <v>35</v>
      </c>
      <c r="D26" s="26">
        <v>77.75</v>
      </c>
      <c r="E26" s="26">
        <v>7.7750000000000004</v>
      </c>
      <c r="F26" s="27">
        <f t="shared" si="0"/>
        <v>0</v>
      </c>
      <c r="G26" s="27">
        <f t="shared" si="1"/>
        <v>0</v>
      </c>
      <c r="H26" s="28">
        <f t="shared" si="2"/>
        <v>0</v>
      </c>
      <c r="I26" s="28">
        <f t="shared" si="2"/>
        <v>0</v>
      </c>
      <c r="J26" s="29"/>
      <c r="K26" s="29"/>
      <c r="L26" s="30">
        <f>$D26*J26</f>
        <v>0</v>
      </c>
      <c r="M26" s="30">
        <f t="shared" si="4"/>
        <v>0</v>
      </c>
    </row>
    <row r="27" spans="1:13" ht="18" customHeight="1" x14ac:dyDescent="0.25">
      <c r="A27" s="38" t="s">
        <v>45</v>
      </c>
      <c r="B27" s="39">
        <v>29928008</v>
      </c>
      <c r="C27" s="40" t="s">
        <v>35</v>
      </c>
      <c r="D27" s="26">
        <v>49.15</v>
      </c>
      <c r="E27" s="26">
        <v>4.915</v>
      </c>
      <c r="F27" s="27">
        <f t="shared" si="0"/>
        <v>0</v>
      </c>
      <c r="G27" s="27">
        <f t="shared" si="1"/>
        <v>0</v>
      </c>
      <c r="H27" s="28">
        <f t="shared" si="2"/>
        <v>0</v>
      </c>
      <c r="I27" s="28">
        <f t="shared" si="2"/>
        <v>0</v>
      </c>
      <c r="J27" s="29"/>
      <c r="K27" s="29"/>
      <c r="L27" s="30">
        <f t="shared" si="3"/>
        <v>0</v>
      </c>
      <c r="M27" s="30">
        <f t="shared" si="4"/>
        <v>0</v>
      </c>
    </row>
    <row r="28" spans="1:13" ht="18" customHeight="1" x14ac:dyDescent="0.25">
      <c r="A28" s="35" t="s">
        <v>46</v>
      </c>
      <c r="B28" s="36">
        <v>29925040</v>
      </c>
      <c r="C28" s="36" t="s">
        <v>47</v>
      </c>
      <c r="D28" s="37">
        <v>53.85</v>
      </c>
      <c r="E28" s="26">
        <v>10.77</v>
      </c>
      <c r="F28" s="27">
        <f t="shared" si="0"/>
        <v>0</v>
      </c>
      <c r="G28" s="27">
        <f t="shared" si="1"/>
        <v>0</v>
      </c>
      <c r="H28" s="28">
        <f t="shared" si="2"/>
        <v>0</v>
      </c>
      <c r="I28" s="28">
        <f t="shared" si="2"/>
        <v>0</v>
      </c>
      <c r="J28" s="29"/>
      <c r="K28" s="29"/>
      <c r="L28" s="30">
        <f t="shared" si="3"/>
        <v>0</v>
      </c>
      <c r="M28" s="30">
        <f t="shared" si="4"/>
        <v>0</v>
      </c>
    </row>
    <row r="29" spans="1:13" ht="18" customHeight="1" x14ac:dyDescent="0.25">
      <c r="A29" s="23" t="s">
        <v>48</v>
      </c>
      <c r="B29" s="36">
        <v>28390104</v>
      </c>
      <c r="C29" s="45" t="s">
        <v>35</v>
      </c>
      <c r="D29" s="25">
        <v>192.74</v>
      </c>
      <c r="E29" s="26">
        <v>19.274000000000001</v>
      </c>
      <c r="F29" s="27">
        <f t="shared" si="0"/>
        <v>0</v>
      </c>
      <c r="G29" s="27">
        <f t="shared" si="1"/>
        <v>0</v>
      </c>
      <c r="H29" s="28">
        <f t="shared" si="2"/>
        <v>0</v>
      </c>
      <c r="I29" s="28">
        <f t="shared" si="2"/>
        <v>0</v>
      </c>
      <c r="J29" s="29"/>
      <c r="K29" s="29"/>
      <c r="L29" s="30">
        <f t="shared" si="3"/>
        <v>0</v>
      </c>
      <c r="M29" s="30">
        <f t="shared" si="4"/>
        <v>0</v>
      </c>
    </row>
    <row r="30" spans="1:13" ht="18" customHeight="1" x14ac:dyDescent="0.25">
      <c r="A30" s="23" t="s">
        <v>49</v>
      </c>
      <c r="B30" s="45">
        <v>28390107</v>
      </c>
      <c r="C30" s="24" t="s">
        <v>50</v>
      </c>
      <c r="D30" s="25">
        <v>138.93</v>
      </c>
      <c r="E30" s="26">
        <v>13.893000000000001</v>
      </c>
      <c r="F30" s="27">
        <f t="shared" si="0"/>
        <v>0</v>
      </c>
      <c r="G30" s="27">
        <f t="shared" si="1"/>
        <v>0</v>
      </c>
      <c r="H30" s="28">
        <f t="shared" si="2"/>
        <v>0</v>
      </c>
      <c r="I30" s="28">
        <f t="shared" si="2"/>
        <v>0</v>
      </c>
      <c r="J30" s="29"/>
      <c r="K30" s="29"/>
      <c r="L30" s="30">
        <f t="shared" si="3"/>
        <v>0</v>
      </c>
      <c r="M30" s="30">
        <f t="shared" si="4"/>
        <v>0</v>
      </c>
    </row>
    <row r="31" spans="1:13" ht="18" customHeight="1" x14ac:dyDescent="0.25">
      <c r="A31" s="41" t="s">
        <v>51</v>
      </c>
      <c r="B31" s="47">
        <v>28390115</v>
      </c>
      <c r="C31" s="24" t="s">
        <v>52</v>
      </c>
      <c r="D31" s="25">
        <v>13.05</v>
      </c>
      <c r="E31" s="26">
        <v>13.05</v>
      </c>
      <c r="F31" s="27">
        <f t="shared" si="0"/>
        <v>0</v>
      </c>
      <c r="G31" s="27">
        <f t="shared" si="1"/>
        <v>0</v>
      </c>
      <c r="H31" s="28">
        <f t="shared" si="2"/>
        <v>0</v>
      </c>
      <c r="I31" s="28">
        <f t="shared" si="2"/>
        <v>0</v>
      </c>
      <c r="J31" s="29"/>
      <c r="K31" s="29"/>
      <c r="L31" s="30">
        <f t="shared" si="3"/>
        <v>0</v>
      </c>
      <c r="M31" s="30">
        <f t="shared" si="4"/>
        <v>0</v>
      </c>
    </row>
    <row r="32" spans="1:13" ht="18" customHeight="1" x14ac:dyDescent="0.25">
      <c r="A32" s="38" t="s">
        <v>53</v>
      </c>
      <c r="B32" s="39">
        <v>28390044</v>
      </c>
      <c r="C32" s="40" t="s">
        <v>35</v>
      </c>
      <c r="D32" s="26">
        <v>48.28</v>
      </c>
      <c r="E32" s="26">
        <v>4.8280000000000003</v>
      </c>
      <c r="F32" s="27">
        <f t="shared" si="0"/>
        <v>0</v>
      </c>
      <c r="G32" s="27">
        <f t="shared" si="1"/>
        <v>0</v>
      </c>
      <c r="H32" s="28">
        <f t="shared" si="2"/>
        <v>0</v>
      </c>
      <c r="I32" s="28">
        <f t="shared" si="2"/>
        <v>0</v>
      </c>
      <c r="J32" s="29"/>
      <c r="K32" s="29"/>
      <c r="L32" s="30">
        <f t="shared" si="3"/>
        <v>0</v>
      </c>
      <c r="M32" s="30">
        <f t="shared" si="4"/>
        <v>0</v>
      </c>
    </row>
    <row r="33" spans="1:13" ht="18" customHeight="1" x14ac:dyDescent="0.25">
      <c r="A33" s="35" t="s">
        <v>54</v>
      </c>
      <c r="B33" s="36">
        <v>28390051</v>
      </c>
      <c r="C33" s="36" t="s">
        <v>19</v>
      </c>
      <c r="D33" s="37">
        <v>35.96</v>
      </c>
      <c r="E33" s="26">
        <v>3.5960000000000001</v>
      </c>
      <c r="F33" s="27">
        <f t="shared" si="0"/>
        <v>0</v>
      </c>
      <c r="G33" s="27">
        <f t="shared" si="1"/>
        <v>0</v>
      </c>
      <c r="H33" s="28">
        <f t="shared" si="2"/>
        <v>0</v>
      </c>
      <c r="I33" s="28">
        <f t="shared" si="2"/>
        <v>0</v>
      </c>
      <c r="J33" s="29"/>
      <c r="K33" s="29"/>
      <c r="L33" s="30">
        <f>$D33*J33</f>
        <v>0</v>
      </c>
      <c r="M33" s="30">
        <f t="shared" si="4"/>
        <v>0</v>
      </c>
    </row>
    <row r="34" spans="1:13" ht="18" customHeight="1" x14ac:dyDescent="0.25">
      <c r="A34" s="35" t="s">
        <v>55</v>
      </c>
      <c r="B34" s="36">
        <v>28390017</v>
      </c>
      <c r="C34" s="36" t="s">
        <v>19</v>
      </c>
      <c r="D34" s="37">
        <v>83.35</v>
      </c>
      <c r="E34" s="26">
        <v>8.3350000000000009</v>
      </c>
      <c r="F34" s="27">
        <f t="shared" si="0"/>
        <v>0</v>
      </c>
      <c r="G34" s="27">
        <f t="shared" si="1"/>
        <v>0</v>
      </c>
      <c r="H34" s="28">
        <f t="shared" si="2"/>
        <v>0</v>
      </c>
      <c r="I34" s="28">
        <f t="shared" si="2"/>
        <v>0</v>
      </c>
      <c r="J34" s="29"/>
      <c r="K34" s="29"/>
      <c r="L34" s="30">
        <f t="shared" si="3"/>
        <v>0</v>
      </c>
      <c r="M34" s="30">
        <f t="shared" si="4"/>
        <v>0</v>
      </c>
    </row>
    <row r="35" spans="1:13" ht="18" customHeight="1" x14ac:dyDescent="0.25">
      <c r="A35" s="42" t="s">
        <v>56</v>
      </c>
      <c r="B35" s="42">
        <v>23310100</v>
      </c>
      <c r="C35" s="42" t="s">
        <v>57</v>
      </c>
      <c r="D35" s="37">
        <v>9.6</v>
      </c>
      <c r="E35" s="26">
        <v>0.192</v>
      </c>
      <c r="F35" s="27">
        <f t="shared" si="0"/>
        <v>0</v>
      </c>
      <c r="G35" s="27">
        <f t="shared" si="1"/>
        <v>0</v>
      </c>
      <c r="H35" s="28">
        <f t="shared" si="2"/>
        <v>0</v>
      </c>
      <c r="I35" s="28">
        <f t="shared" si="2"/>
        <v>0</v>
      </c>
      <c r="J35" s="29"/>
      <c r="K35" s="29"/>
      <c r="L35" s="30">
        <f t="shared" si="3"/>
        <v>0</v>
      </c>
      <c r="M35" s="30">
        <f t="shared" si="4"/>
        <v>0</v>
      </c>
    </row>
    <row r="36" spans="1:13" ht="18" customHeight="1" x14ac:dyDescent="0.25">
      <c r="A36" s="35" t="s">
        <v>58</v>
      </c>
      <c r="B36" s="36">
        <v>26240856</v>
      </c>
      <c r="C36" s="36" t="s">
        <v>57</v>
      </c>
      <c r="D36" s="37">
        <v>44</v>
      </c>
      <c r="E36" s="26">
        <v>0.88</v>
      </c>
      <c r="F36" s="27">
        <f t="shared" si="0"/>
        <v>0</v>
      </c>
      <c r="G36" s="27">
        <f t="shared" si="1"/>
        <v>0</v>
      </c>
      <c r="H36" s="28">
        <f t="shared" si="2"/>
        <v>0</v>
      </c>
      <c r="I36" s="28">
        <f t="shared" si="2"/>
        <v>0</v>
      </c>
      <c r="J36" s="29"/>
      <c r="K36" s="29"/>
      <c r="L36" s="30">
        <f t="shared" si="3"/>
        <v>0</v>
      </c>
      <c r="M36" s="30">
        <f t="shared" si="4"/>
        <v>0</v>
      </c>
    </row>
    <row r="37" spans="1:13" ht="18" customHeight="1" x14ac:dyDescent="0.25">
      <c r="A37" s="35" t="s">
        <v>59</v>
      </c>
      <c r="B37" s="36">
        <v>21120046</v>
      </c>
      <c r="C37" s="36" t="s">
        <v>60</v>
      </c>
      <c r="D37" s="37">
        <v>4.5999999999999996</v>
      </c>
      <c r="E37" s="26">
        <v>4.5999999999999999E-2</v>
      </c>
      <c r="F37" s="27">
        <f t="shared" si="0"/>
        <v>0</v>
      </c>
      <c r="G37" s="27">
        <f t="shared" si="1"/>
        <v>0</v>
      </c>
      <c r="H37" s="28">
        <f t="shared" si="2"/>
        <v>0</v>
      </c>
      <c r="I37" s="28">
        <f t="shared" si="2"/>
        <v>0</v>
      </c>
      <c r="J37" s="29"/>
      <c r="K37" s="29"/>
      <c r="L37" s="30">
        <f t="shared" si="3"/>
        <v>0</v>
      </c>
      <c r="M37" s="30">
        <f t="shared" si="4"/>
        <v>0</v>
      </c>
    </row>
    <row r="38" spans="1:13" ht="18" customHeight="1" x14ac:dyDescent="0.25">
      <c r="A38" s="35" t="s">
        <v>61</v>
      </c>
      <c r="B38" s="36">
        <v>21120019</v>
      </c>
      <c r="C38" s="36" t="s">
        <v>60</v>
      </c>
      <c r="D38" s="37">
        <v>17.8</v>
      </c>
      <c r="E38" s="26">
        <v>0.17799999999999999</v>
      </c>
      <c r="F38" s="27">
        <f t="shared" si="0"/>
        <v>0</v>
      </c>
      <c r="G38" s="27">
        <f t="shared" si="1"/>
        <v>0</v>
      </c>
      <c r="H38" s="28">
        <f t="shared" si="2"/>
        <v>0</v>
      </c>
      <c r="I38" s="28">
        <f t="shared" si="2"/>
        <v>0</v>
      </c>
      <c r="J38" s="29"/>
      <c r="K38" s="29"/>
      <c r="L38" s="30">
        <f t="shared" si="3"/>
        <v>0</v>
      </c>
      <c r="M38" s="30">
        <f t="shared" si="4"/>
        <v>0</v>
      </c>
    </row>
    <row r="39" spans="1:13" ht="18" customHeight="1" x14ac:dyDescent="0.25">
      <c r="A39" s="35" t="s">
        <v>62</v>
      </c>
      <c r="B39" s="36">
        <v>21120015</v>
      </c>
      <c r="C39" s="36" t="s">
        <v>60</v>
      </c>
      <c r="D39" s="37">
        <v>13.7</v>
      </c>
      <c r="E39" s="26">
        <v>0.13700000000000001</v>
      </c>
      <c r="F39" s="27">
        <f t="shared" si="0"/>
        <v>0</v>
      </c>
      <c r="G39" s="27">
        <f t="shared" si="1"/>
        <v>0</v>
      </c>
      <c r="H39" s="28">
        <f t="shared" si="2"/>
        <v>0</v>
      </c>
      <c r="I39" s="28">
        <f t="shared" si="2"/>
        <v>0</v>
      </c>
      <c r="J39" s="29"/>
      <c r="K39" s="29"/>
      <c r="L39" s="30">
        <f t="shared" si="3"/>
        <v>0</v>
      </c>
      <c r="M39" s="30">
        <f t="shared" si="4"/>
        <v>0</v>
      </c>
    </row>
    <row r="40" spans="1:13" ht="18" customHeight="1" x14ac:dyDescent="0.25">
      <c r="A40" s="42" t="s">
        <v>63</v>
      </c>
      <c r="B40" s="42">
        <v>21120022</v>
      </c>
      <c r="C40" s="42" t="s">
        <v>64</v>
      </c>
      <c r="D40" s="37">
        <v>33.75</v>
      </c>
      <c r="E40" s="26">
        <v>0.5625</v>
      </c>
      <c r="F40" s="27">
        <f t="shared" si="0"/>
        <v>0</v>
      </c>
      <c r="G40" s="27">
        <f t="shared" si="1"/>
        <v>0</v>
      </c>
      <c r="H40" s="28">
        <f t="shared" si="2"/>
        <v>0</v>
      </c>
      <c r="I40" s="28">
        <f t="shared" si="2"/>
        <v>0</v>
      </c>
      <c r="J40" s="29"/>
      <c r="K40" s="29"/>
      <c r="L40" s="30">
        <f t="shared" si="3"/>
        <v>0</v>
      </c>
      <c r="M40" s="30">
        <f t="shared" si="4"/>
        <v>0</v>
      </c>
    </row>
    <row r="41" spans="1:13" ht="18" customHeight="1" x14ac:dyDescent="0.25">
      <c r="A41" s="42" t="s">
        <v>65</v>
      </c>
      <c r="B41" s="42">
        <v>21120644</v>
      </c>
      <c r="C41" s="42" t="s">
        <v>52</v>
      </c>
      <c r="D41" s="37">
        <v>2.4500000000000002</v>
      </c>
      <c r="E41" s="26">
        <v>2.4500000000000002</v>
      </c>
      <c r="F41" s="27">
        <f t="shared" si="0"/>
        <v>0</v>
      </c>
      <c r="G41" s="27">
        <f t="shared" si="1"/>
        <v>0</v>
      </c>
      <c r="H41" s="28">
        <f t="shared" si="2"/>
        <v>0</v>
      </c>
      <c r="I41" s="28">
        <f t="shared" si="2"/>
        <v>0</v>
      </c>
      <c r="J41" s="29"/>
      <c r="K41" s="29"/>
      <c r="L41" s="30">
        <f t="shared" si="3"/>
        <v>0</v>
      </c>
      <c r="M41" s="30">
        <f t="shared" si="4"/>
        <v>0</v>
      </c>
    </row>
    <row r="42" spans="1:13" ht="18" customHeight="1" x14ac:dyDescent="0.25">
      <c r="A42" s="42" t="s">
        <v>66</v>
      </c>
      <c r="B42" s="42">
        <v>21120957</v>
      </c>
      <c r="C42" s="42" t="s">
        <v>52</v>
      </c>
      <c r="D42" s="37">
        <v>6.05</v>
      </c>
      <c r="E42" s="26">
        <v>6.05</v>
      </c>
      <c r="F42" s="27">
        <f t="shared" si="0"/>
        <v>0</v>
      </c>
      <c r="G42" s="27">
        <f t="shared" si="1"/>
        <v>0</v>
      </c>
      <c r="H42" s="28">
        <f t="shared" si="2"/>
        <v>0</v>
      </c>
      <c r="I42" s="28">
        <f t="shared" si="2"/>
        <v>0</v>
      </c>
      <c r="J42" s="29"/>
      <c r="K42" s="29"/>
      <c r="L42" s="30">
        <f t="shared" si="3"/>
        <v>0</v>
      </c>
      <c r="M42" s="30">
        <f t="shared" si="4"/>
        <v>0</v>
      </c>
    </row>
    <row r="43" spans="1:13" ht="18" customHeight="1" x14ac:dyDescent="0.25">
      <c r="A43" s="42" t="s">
        <v>67</v>
      </c>
      <c r="B43" s="42">
        <v>21120651</v>
      </c>
      <c r="C43" s="42" t="s">
        <v>68</v>
      </c>
      <c r="D43" s="37">
        <v>16.05</v>
      </c>
      <c r="E43" s="26">
        <v>0.53500000000000003</v>
      </c>
      <c r="F43" s="27">
        <f t="shared" si="0"/>
        <v>0</v>
      </c>
      <c r="G43" s="27">
        <f t="shared" si="1"/>
        <v>0</v>
      </c>
      <c r="H43" s="28">
        <f t="shared" si="2"/>
        <v>0</v>
      </c>
      <c r="I43" s="28">
        <f t="shared" si="2"/>
        <v>0</v>
      </c>
      <c r="J43" s="29"/>
      <c r="K43" s="29"/>
      <c r="L43" s="30">
        <f t="shared" si="3"/>
        <v>0</v>
      </c>
      <c r="M43" s="30">
        <f t="shared" si="4"/>
        <v>0</v>
      </c>
    </row>
    <row r="44" spans="1:13" ht="18" customHeight="1" x14ac:dyDescent="0.25">
      <c r="A44" s="42" t="s">
        <v>69</v>
      </c>
      <c r="B44" s="42">
        <v>21120063</v>
      </c>
      <c r="C44" s="42" t="s">
        <v>60</v>
      </c>
      <c r="D44" s="37">
        <v>53.5</v>
      </c>
      <c r="E44" s="26">
        <v>0.53500000000000003</v>
      </c>
      <c r="F44" s="27">
        <f t="shared" si="0"/>
        <v>0</v>
      </c>
      <c r="G44" s="27">
        <f t="shared" si="1"/>
        <v>0</v>
      </c>
      <c r="H44" s="28">
        <f t="shared" si="2"/>
        <v>0</v>
      </c>
      <c r="I44" s="28">
        <f t="shared" si="2"/>
        <v>0</v>
      </c>
      <c r="J44" s="29"/>
      <c r="K44" s="29"/>
      <c r="L44" s="30">
        <f t="shared" si="3"/>
        <v>0</v>
      </c>
      <c r="M44" s="30">
        <f t="shared" si="4"/>
        <v>0</v>
      </c>
    </row>
    <row r="45" spans="1:13" ht="18" customHeight="1" x14ac:dyDescent="0.25">
      <c r="A45" s="42" t="s">
        <v>70</v>
      </c>
      <c r="B45" s="42">
        <v>21120024</v>
      </c>
      <c r="C45" s="42" t="s">
        <v>64</v>
      </c>
      <c r="D45" s="37">
        <v>39.200000000000003</v>
      </c>
      <c r="E45" s="26">
        <v>0.65300000000000002</v>
      </c>
      <c r="F45" s="27">
        <f t="shared" si="0"/>
        <v>0</v>
      </c>
      <c r="G45" s="27">
        <f t="shared" si="1"/>
        <v>0</v>
      </c>
      <c r="H45" s="28">
        <f t="shared" si="2"/>
        <v>0</v>
      </c>
      <c r="I45" s="28">
        <f t="shared" si="2"/>
        <v>0</v>
      </c>
      <c r="J45" s="29"/>
      <c r="K45" s="29"/>
      <c r="L45" s="30">
        <f t="shared" si="3"/>
        <v>0</v>
      </c>
      <c r="M45" s="30">
        <f t="shared" si="4"/>
        <v>0</v>
      </c>
    </row>
    <row r="46" spans="1:13" ht="18" customHeight="1" x14ac:dyDescent="0.25">
      <c r="A46" s="42" t="s">
        <v>71</v>
      </c>
      <c r="B46" s="42">
        <v>21120060</v>
      </c>
      <c r="C46" s="42" t="s">
        <v>60</v>
      </c>
      <c r="D46" s="37">
        <v>7.2</v>
      </c>
      <c r="E46" s="26">
        <v>7.1999999999999995E-2</v>
      </c>
      <c r="F46" s="27">
        <f t="shared" si="0"/>
        <v>0</v>
      </c>
      <c r="G46" s="27">
        <f t="shared" si="1"/>
        <v>0</v>
      </c>
      <c r="H46" s="28">
        <f t="shared" si="2"/>
        <v>0</v>
      </c>
      <c r="I46" s="28">
        <f t="shared" si="2"/>
        <v>0</v>
      </c>
      <c r="J46" s="29"/>
      <c r="K46" s="29"/>
      <c r="L46" s="30">
        <f t="shared" si="3"/>
        <v>0</v>
      </c>
      <c r="M46" s="30">
        <f t="shared" si="4"/>
        <v>0</v>
      </c>
    </row>
    <row r="47" spans="1:13" ht="18" customHeight="1" x14ac:dyDescent="0.25">
      <c r="A47" s="42" t="s">
        <v>72</v>
      </c>
      <c r="B47" s="42">
        <v>27911245</v>
      </c>
      <c r="C47" s="42" t="s">
        <v>52</v>
      </c>
      <c r="D47" s="37">
        <v>6.5</v>
      </c>
      <c r="E47" s="26">
        <v>6.5</v>
      </c>
      <c r="F47" s="27">
        <f t="shared" si="0"/>
        <v>0</v>
      </c>
      <c r="G47" s="27">
        <f t="shared" si="1"/>
        <v>0</v>
      </c>
      <c r="H47" s="28">
        <f t="shared" si="2"/>
        <v>0</v>
      </c>
      <c r="I47" s="28">
        <f t="shared" si="2"/>
        <v>0</v>
      </c>
      <c r="J47" s="29"/>
      <c r="K47" s="29"/>
      <c r="L47" s="30">
        <f t="shared" si="3"/>
        <v>0</v>
      </c>
      <c r="M47" s="30">
        <f t="shared" si="4"/>
        <v>0</v>
      </c>
    </row>
    <row r="48" spans="1:13" ht="18" customHeight="1" x14ac:dyDescent="0.25">
      <c r="A48" s="42" t="s">
        <v>73</v>
      </c>
      <c r="B48" s="42">
        <v>20453379</v>
      </c>
      <c r="C48" s="42" t="s">
        <v>52</v>
      </c>
      <c r="D48" s="37">
        <v>14.3</v>
      </c>
      <c r="E48" s="26">
        <v>14.3</v>
      </c>
      <c r="F48" s="27">
        <f t="shared" si="0"/>
        <v>0</v>
      </c>
      <c r="G48" s="27">
        <f t="shared" si="1"/>
        <v>0</v>
      </c>
      <c r="H48" s="28">
        <f t="shared" si="2"/>
        <v>0</v>
      </c>
      <c r="I48" s="28">
        <f t="shared" si="2"/>
        <v>0</v>
      </c>
      <c r="J48" s="29"/>
      <c r="K48" s="29"/>
      <c r="L48" s="30">
        <f t="shared" si="3"/>
        <v>0</v>
      </c>
      <c r="M48" s="30">
        <f t="shared" si="4"/>
        <v>0</v>
      </c>
    </row>
    <row r="49" spans="1:13" ht="18" customHeight="1" x14ac:dyDescent="0.25">
      <c r="A49" s="35" t="s">
        <v>74</v>
      </c>
      <c r="B49" s="36">
        <v>25135285</v>
      </c>
      <c r="C49" s="36" t="s">
        <v>52</v>
      </c>
      <c r="D49" s="37">
        <v>4.05</v>
      </c>
      <c r="E49" s="26">
        <v>4.05</v>
      </c>
      <c r="F49" s="27">
        <f t="shared" si="0"/>
        <v>0</v>
      </c>
      <c r="G49" s="27">
        <f t="shared" si="1"/>
        <v>0</v>
      </c>
      <c r="H49" s="28">
        <f t="shared" si="2"/>
        <v>0</v>
      </c>
      <c r="I49" s="28">
        <f t="shared" si="2"/>
        <v>0</v>
      </c>
      <c r="J49" s="29"/>
      <c r="K49" s="29"/>
      <c r="L49" s="30">
        <f t="shared" si="3"/>
        <v>0</v>
      </c>
      <c r="M49" s="30">
        <f t="shared" si="4"/>
        <v>0</v>
      </c>
    </row>
    <row r="50" spans="1:13" ht="18" customHeight="1" x14ac:dyDescent="0.25">
      <c r="A50" s="35" t="s">
        <v>75</v>
      </c>
      <c r="B50" s="36">
        <v>25135220</v>
      </c>
      <c r="C50" s="36" t="s">
        <v>52</v>
      </c>
      <c r="D50" s="37">
        <v>7.7</v>
      </c>
      <c r="E50" s="26">
        <v>7.7</v>
      </c>
      <c r="F50" s="27">
        <f t="shared" si="0"/>
        <v>0</v>
      </c>
      <c r="G50" s="27">
        <f t="shared" si="1"/>
        <v>0</v>
      </c>
      <c r="H50" s="28">
        <f t="shared" si="2"/>
        <v>0</v>
      </c>
      <c r="I50" s="28">
        <f t="shared" si="2"/>
        <v>0</v>
      </c>
      <c r="J50" s="29"/>
      <c r="K50" s="29"/>
      <c r="L50" s="30">
        <f t="shared" si="3"/>
        <v>0</v>
      </c>
      <c r="M50" s="30">
        <f t="shared" si="4"/>
        <v>0</v>
      </c>
    </row>
    <row r="51" spans="1:13" ht="18" customHeight="1" x14ac:dyDescent="0.25">
      <c r="A51" s="35" t="s">
        <v>76</v>
      </c>
      <c r="B51" s="36">
        <v>29931782</v>
      </c>
      <c r="C51" s="36" t="s">
        <v>52</v>
      </c>
      <c r="D51" s="37">
        <v>50</v>
      </c>
      <c r="E51" s="26">
        <v>50</v>
      </c>
      <c r="F51" s="27">
        <f t="shared" si="0"/>
        <v>0</v>
      </c>
      <c r="G51" s="27">
        <f t="shared" si="1"/>
        <v>0</v>
      </c>
      <c r="H51" s="28">
        <f t="shared" si="2"/>
        <v>0</v>
      </c>
      <c r="I51" s="28">
        <f t="shared" si="2"/>
        <v>0</v>
      </c>
      <c r="J51" s="29"/>
      <c r="K51" s="29"/>
      <c r="L51" s="30">
        <f t="shared" si="3"/>
        <v>0</v>
      </c>
      <c r="M51" s="30">
        <f t="shared" si="4"/>
        <v>0</v>
      </c>
    </row>
    <row r="52" spans="1:13" ht="18" customHeight="1" x14ac:dyDescent="0.25">
      <c r="A52" s="35" t="s">
        <v>77</v>
      </c>
      <c r="B52" s="36">
        <v>21003184</v>
      </c>
      <c r="C52" s="36" t="s">
        <v>52</v>
      </c>
      <c r="D52" s="37">
        <v>22.1</v>
      </c>
      <c r="E52" s="26">
        <v>22.1</v>
      </c>
      <c r="F52" s="27">
        <f t="shared" si="0"/>
        <v>0</v>
      </c>
      <c r="G52" s="27">
        <f t="shared" si="1"/>
        <v>0</v>
      </c>
      <c r="H52" s="28">
        <f t="shared" si="2"/>
        <v>0</v>
      </c>
      <c r="I52" s="28">
        <f t="shared" si="2"/>
        <v>0</v>
      </c>
      <c r="J52" s="29"/>
      <c r="K52" s="29"/>
      <c r="L52" s="30">
        <f t="shared" si="3"/>
        <v>0</v>
      </c>
      <c r="M52" s="30">
        <f t="shared" si="4"/>
        <v>0</v>
      </c>
    </row>
    <row r="53" spans="1:13" ht="18" customHeight="1" x14ac:dyDescent="0.25">
      <c r="A53" s="35" t="s">
        <v>78</v>
      </c>
      <c r="B53" s="36">
        <v>25270270</v>
      </c>
      <c r="C53" s="36" t="s">
        <v>79</v>
      </c>
      <c r="D53" s="37">
        <v>16.95</v>
      </c>
      <c r="E53" s="26">
        <v>6.7799999999999999E-2</v>
      </c>
      <c r="F53" s="27">
        <f t="shared" si="0"/>
        <v>0</v>
      </c>
      <c r="G53" s="27">
        <f t="shared" si="1"/>
        <v>0</v>
      </c>
      <c r="H53" s="28">
        <f t="shared" si="2"/>
        <v>0</v>
      </c>
      <c r="I53" s="28">
        <f t="shared" si="2"/>
        <v>0</v>
      </c>
      <c r="J53" s="29"/>
      <c r="K53" s="29"/>
      <c r="L53" s="30">
        <f t="shared" si="3"/>
        <v>0</v>
      </c>
      <c r="M53" s="30">
        <f t="shared" si="4"/>
        <v>0</v>
      </c>
    </row>
    <row r="54" spans="1:13" ht="18" customHeight="1" x14ac:dyDescent="0.25">
      <c r="A54" s="23" t="s">
        <v>80</v>
      </c>
      <c r="B54" s="24">
        <v>22131498</v>
      </c>
      <c r="C54" s="24" t="s">
        <v>81</v>
      </c>
      <c r="D54" s="25">
        <v>44.924999999999997</v>
      </c>
      <c r="E54" s="26">
        <v>44.924999999999997</v>
      </c>
      <c r="F54" s="27">
        <f t="shared" si="0"/>
        <v>0</v>
      </c>
      <c r="G54" s="27">
        <f t="shared" si="1"/>
        <v>0</v>
      </c>
      <c r="H54" s="28">
        <f t="shared" si="2"/>
        <v>0</v>
      </c>
      <c r="I54" s="28">
        <f t="shared" si="2"/>
        <v>0</v>
      </c>
      <c r="J54" s="29"/>
      <c r="K54" s="29"/>
      <c r="L54" s="30">
        <f t="shared" si="3"/>
        <v>0</v>
      </c>
      <c r="M54" s="30">
        <f t="shared" si="4"/>
        <v>0</v>
      </c>
    </row>
    <row r="55" spans="1:13" ht="18" customHeight="1" x14ac:dyDescent="0.25">
      <c r="A55" s="23" t="s">
        <v>82</v>
      </c>
      <c r="B55" s="24">
        <v>22131497</v>
      </c>
      <c r="C55" s="24" t="s">
        <v>81</v>
      </c>
      <c r="D55" s="25">
        <v>36.5</v>
      </c>
      <c r="E55" s="26">
        <v>36.5</v>
      </c>
      <c r="F55" s="27">
        <f t="shared" si="0"/>
        <v>0</v>
      </c>
      <c r="G55" s="27">
        <f t="shared" si="1"/>
        <v>0</v>
      </c>
      <c r="H55" s="28">
        <f t="shared" si="2"/>
        <v>0</v>
      </c>
      <c r="I55" s="28">
        <f t="shared" si="2"/>
        <v>0</v>
      </c>
      <c r="J55" s="29"/>
      <c r="K55" s="29"/>
      <c r="L55" s="30">
        <f t="shared" si="3"/>
        <v>0</v>
      </c>
      <c r="M55" s="30">
        <f t="shared" si="4"/>
        <v>0</v>
      </c>
    </row>
    <row r="56" spans="1:13" ht="18" customHeight="1" x14ac:dyDescent="0.25">
      <c r="A56" s="35" t="s">
        <v>83</v>
      </c>
      <c r="B56" s="36">
        <v>28845204</v>
      </c>
      <c r="C56" s="36" t="s">
        <v>52</v>
      </c>
      <c r="D56" s="37">
        <v>1.3</v>
      </c>
      <c r="E56" s="26">
        <v>1.3</v>
      </c>
      <c r="F56" s="27">
        <f t="shared" si="0"/>
        <v>0</v>
      </c>
      <c r="G56" s="27">
        <f t="shared" si="1"/>
        <v>0</v>
      </c>
      <c r="H56" s="28">
        <f t="shared" si="2"/>
        <v>0</v>
      </c>
      <c r="I56" s="28">
        <f t="shared" si="2"/>
        <v>0</v>
      </c>
      <c r="J56" s="29"/>
      <c r="K56" s="29"/>
      <c r="L56" s="30">
        <f t="shared" si="3"/>
        <v>0</v>
      </c>
      <c r="M56" s="30">
        <f t="shared" si="4"/>
        <v>0</v>
      </c>
    </row>
    <row r="57" spans="1:13" ht="18" customHeight="1" x14ac:dyDescent="0.25">
      <c r="A57" s="35" t="s">
        <v>84</v>
      </c>
      <c r="B57" s="36">
        <v>28845212</v>
      </c>
      <c r="C57" s="36" t="s">
        <v>52</v>
      </c>
      <c r="D57" s="37">
        <v>0.15</v>
      </c>
      <c r="E57" s="26">
        <v>0.15</v>
      </c>
      <c r="F57" s="27">
        <f t="shared" si="0"/>
        <v>0</v>
      </c>
      <c r="G57" s="27">
        <f t="shared" si="1"/>
        <v>0</v>
      </c>
      <c r="H57" s="28">
        <f t="shared" si="2"/>
        <v>0</v>
      </c>
      <c r="I57" s="28">
        <f t="shared" si="2"/>
        <v>0</v>
      </c>
      <c r="J57" s="29"/>
      <c r="K57" s="29"/>
      <c r="L57" s="30">
        <f t="shared" si="3"/>
        <v>0</v>
      </c>
      <c r="M57" s="30">
        <f t="shared" si="4"/>
        <v>0</v>
      </c>
    </row>
    <row r="58" spans="1:13" ht="18" customHeight="1" x14ac:dyDescent="0.25">
      <c r="A58" s="35" t="s">
        <v>85</v>
      </c>
      <c r="B58" s="36">
        <v>28845213</v>
      </c>
      <c r="C58" s="36" t="s">
        <v>52</v>
      </c>
      <c r="D58" s="37">
        <v>0.2</v>
      </c>
      <c r="E58" s="26">
        <v>0.2</v>
      </c>
      <c r="F58" s="27">
        <f t="shared" si="0"/>
        <v>0</v>
      </c>
      <c r="G58" s="27">
        <f t="shared" si="1"/>
        <v>0</v>
      </c>
      <c r="H58" s="28">
        <f t="shared" si="2"/>
        <v>0</v>
      </c>
      <c r="I58" s="28">
        <f t="shared" si="2"/>
        <v>0</v>
      </c>
      <c r="J58" s="29"/>
      <c r="K58" s="29"/>
      <c r="L58" s="30">
        <f t="shared" si="3"/>
        <v>0</v>
      </c>
      <c r="M58" s="30">
        <f t="shared" si="4"/>
        <v>0</v>
      </c>
    </row>
    <row r="59" spans="1:13" ht="18" customHeight="1" x14ac:dyDescent="0.25">
      <c r="A59" s="35" t="s">
        <v>86</v>
      </c>
      <c r="B59" s="36">
        <v>28845214</v>
      </c>
      <c r="C59" s="36" t="s">
        <v>52</v>
      </c>
      <c r="D59" s="37">
        <v>0.32</v>
      </c>
      <c r="E59" s="26">
        <v>0.32</v>
      </c>
      <c r="F59" s="27">
        <f t="shared" si="0"/>
        <v>0</v>
      </c>
      <c r="G59" s="27">
        <f t="shared" si="1"/>
        <v>0</v>
      </c>
      <c r="H59" s="28">
        <f t="shared" si="2"/>
        <v>0</v>
      </c>
      <c r="I59" s="28">
        <f t="shared" si="2"/>
        <v>0</v>
      </c>
      <c r="J59" s="29"/>
      <c r="K59" s="29"/>
      <c r="L59" s="30">
        <f t="shared" si="3"/>
        <v>0</v>
      </c>
      <c r="M59" s="30">
        <f t="shared" si="4"/>
        <v>0</v>
      </c>
    </row>
    <row r="60" spans="1:13" ht="18" customHeight="1" x14ac:dyDescent="0.25">
      <c r="A60" s="35" t="s">
        <v>87</v>
      </c>
      <c r="B60" s="36">
        <v>20693510</v>
      </c>
      <c r="C60" s="36" t="s">
        <v>19</v>
      </c>
      <c r="D60" s="37">
        <v>62.9</v>
      </c>
      <c r="E60" s="26">
        <v>6.29</v>
      </c>
      <c r="F60" s="27">
        <f t="shared" si="0"/>
        <v>0</v>
      </c>
      <c r="G60" s="27">
        <f t="shared" si="1"/>
        <v>0</v>
      </c>
      <c r="H60" s="28">
        <f t="shared" si="2"/>
        <v>0</v>
      </c>
      <c r="I60" s="28">
        <f t="shared" si="2"/>
        <v>0</v>
      </c>
      <c r="J60" s="29"/>
      <c r="K60" s="29"/>
      <c r="L60" s="30">
        <f t="shared" si="3"/>
        <v>0</v>
      </c>
      <c r="M60" s="30">
        <f t="shared" si="4"/>
        <v>0</v>
      </c>
    </row>
    <row r="61" spans="1:13" ht="18" customHeight="1" x14ac:dyDescent="0.25">
      <c r="A61" s="38" t="s">
        <v>88</v>
      </c>
      <c r="B61" s="39">
        <v>20693507</v>
      </c>
      <c r="C61" s="40" t="s">
        <v>35</v>
      </c>
      <c r="D61" s="46">
        <v>25.9</v>
      </c>
      <c r="E61" s="26">
        <v>2.59</v>
      </c>
      <c r="F61" s="27">
        <f t="shared" si="0"/>
        <v>0</v>
      </c>
      <c r="G61" s="27">
        <f t="shared" si="1"/>
        <v>0</v>
      </c>
      <c r="H61" s="28">
        <f t="shared" si="2"/>
        <v>0</v>
      </c>
      <c r="I61" s="28">
        <f t="shared" si="2"/>
        <v>0</v>
      </c>
      <c r="J61" s="29"/>
      <c r="K61" s="29"/>
      <c r="L61" s="30">
        <f t="shared" si="3"/>
        <v>0</v>
      </c>
      <c r="M61" s="30">
        <f t="shared" si="4"/>
        <v>0</v>
      </c>
    </row>
    <row r="62" spans="1:13" ht="18" customHeight="1" x14ac:dyDescent="0.25">
      <c r="A62" s="38" t="s">
        <v>89</v>
      </c>
      <c r="B62" s="39">
        <v>28845219</v>
      </c>
      <c r="C62" s="40" t="s">
        <v>90</v>
      </c>
      <c r="D62" s="46">
        <v>4.8</v>
      </c>
      <c r="E62" s="26">
        <v>0.4</v>
      </c>
      <c r="F62" s="27">
        <f t="shared" si="0"/>
        <v>0</v>
      </c>
      <c r="G62" s="27">
        <f t="shared" si="1"/>
        <v>0</v>
      </c>
      <c r="H62" s="28">
        <f t="shared" si="2"/>
        <v>0</v>
      </c>
      <c r="I62" s="28">
        <f t="shared" si="2"/>
        <v>0</v>
      </c>
      <c r="J62" s="29"/>
      <c r="K62" s="29"/>
      <c r="L62" s="30">
        <f t="shared" si="3"/>
        <v>0</v>
      </c>
      <c r="M62" s="30">
        <f t="shared" si="4"/>
        <v>0</v>
      </c>
    </row>
    <row r="63" spans="1:13" ht="18" customHeight="1" x14ac:dyDescent="0.25">
      <c r="A63" s="38" t="s">
        <v>91</v>
      </c>
      <c r="B63" s="39" t="s">
        <v>92</v>
      </c>
      <c r="C63" s="40" t="s">
        <v>93</v>
      </c>
      <c r="D63" s="46">
        <v>7.39</v>
      </c>
      <c r="E63" s="26">
        <v>0.14779999999999999</v>
      </c>
      <c r="F63" s="27">
        <f t="shared" si="0"/>
        <v>0</v>
      </c>
      <c r="G63" s="27">
        <f t="shared" si="1"/>
        <v>0</v>
      </c>
      <c r="H63" s="28">
        <f t="shared" si="2"/>
        <v>0</v>
      </c>
      <c r="I63" s="28">
        <f t="shared" si="2"/>
        <v>0</v>
      </c>
      <c r="J63" s="29"/>
      <c r="K63" s="29"/>
      <c r="L63" s="30">
        <f t="shared" si="3"/>
        <v>0</v>
      </c>
      <c r="M63" s="30">
        <f t="shared" si="4"/>
        <v>0</v>
      </c>
    </row>
    <row r="64" spans="1:13" ht="18" customHeight="1" x14ac:dyDescent="0.25">
      <c r="A64" s="38" t="s">
        <v>94</v>
      </c>
      <c r="B64" s="39" t="s">
        <v>95</v>
      </c>
      <c r="C64" s="40" t="s">
        <v>96</v>
      </c>
      <c r="D64" s="46">
        <v>8.1300000000000008</v>
      </c>
      <c r="E64" s="26">
        <v>0.32519999999999999</v>
      </c>
      <c r="F64" s="27">
        <f t="shared" si="0"/>
        <v>0</v>
      </c>
      <c r="G64" s="27">
        <f t="shared" si="1"/>
        <v>0</v>
      </c>
      <c r="H64" s="28">
        <f t="shared" si="2"/>
        <v>0</v>
      </c>
      <c r="I64" s="28">
        <f t="shared" si="2"/>
        <v>0</v>
      </c>
      <c r="J64" s="29"/>
      <c r="K64" s="29"/>
      <c r="L64" s="30">
        <f t="shared" si="3"/>
        <v>0</v>
      </c>
      <c r="M64" s="30">
        <f t="shared" si="4"/>
        <v>0</v>
      </c>
    </row>
    <row r="65" spans="1:13" ht="18" customHeight="1" x14ac:dyDescent="0.25">
      <c r="A65" s="35" t="s">
        <v>97</v>
      </c>
      <c r="B65" s="36">
        <v>25160045</v>
      </c>
      <c r="C65" s="36" t="s">
        <v>98</v>
      </c>
      <c r="D65" s="37">
        <v>29.15</v>
      </c>
      <c r="E65" s="26">
        <v>0.29149999999999998</v>
      </c>
      <c r="F65" s="27">
        <f t="shared" si="0"/>
        <v>0</v>
      </c>
      <c r="G65" s="27">
        <f t="shared" si="1"/>
        <v>0</v>
      </c>
      <c r="H65" s="28">
        <f t="shared" si="2"/>
        <v>0</v>
      </c>
      <c r="I65" s="28">
        <f t="shared" si="2"/>
        <v>0</v>
      </c>
      <c r="J65" s="29"/>
      <c r="K65" s="29"/>
      <c r="L65" s="30">
        <f t="shared" si="3"/>
        <v>0</v>
      </c>
      <c r="M65" s="30">
        <f t="shared" si="4"/>
        <v>0</v>
      </c>
    </row>
    <row r="66" spans="1:13" ht="18" customHeight="1" x14ac:dyDescent="0.25">
      <c r="A66" s="38" t="s">
        <v>99</v>
      </c>
      <c r="B66" s="39">
        <v>25250084</v>
      </c>
      <c r="C66" s="40" t="s">
        <v>90</v>
      </c>
      <c r="D66" s="46">
        <v>7</v>
      </c>
      <c r="E66" s="26">
        <v>0.58299999999999996</v>
      </c>
      <c r="F66" s="27">
        <f t="shared" si="0"/>
        <v>0</v>
      </c>
      <c r="G66" s="27">
        <f t="shared" si="1"/>
        <v>0</v>
      </c>
      <c r="H66" s="28">
        <f t="shared" si="2"/>
        <v>0</v>
      </c>
      <c r="I66" s="28">
        <f t="shared" si="2"/>
        <v>0</v>
      </c>
      <c r="J66" s="29"/>
      <c r="K66" s="29"/>
      <c r="L66" s="30">
        <f t="shared" si="3"/>
        <v>0</v>
      </c>
      <c r="M66" s="30">
        <f t="shared" si="4"/>
        <v>0</v>
      </c>
    </row>
    <row r="67" spans="1:13" ht="18" customHeight="1" x14ac:dyDescent="0.25">
      <c r="A67" s="35" t="s">
        <v>100</v>
      </c>
      <c r="B67" s="36">
        <v>20335581</v>
      </c>
      <c r="C67" s="36" t="s">
        <v>57</v>
      </c>
      <c r="D67" s="37">
        <v>83.7</v>
      </c>
      <c r="E67" s="26">
        <v>1.6739999999999999</v>
      </c>
      <c r="F67" s="27">
        <f t="shared" si="0"/>
        <v>0</v>
      </c>
      <c r="G67" s="27">
        <f t="shared" si="1"/>
        <v>0</v>
      </c>
      <c r="H67" s="28">
        <f t="shared" si="2"/>
        <v>0</v>
      </c>
      <c r="I67" s="28">
        <f t="shared" si="2"/>
        <v>0</v>
      </c>
      <c r="J67" s="29"/>
      <c r="K67" s="29"/>
      <c r="L67" s="30">
        <f t="shared" si="3"/>
        <v>0</v>
      </c>
      <c r="M67" s="30">
        <f t="shared" si="4"/>
        <v>0</v>
      </c>
    </row>
    <row r="68" spans="1:13" ht="18" customHeight="1" x14ac:dyDescent="0.25">
      <c r="A68" s="35" t="s">
        <v>101</v>
      </c>
      <c r="B68" s="36">
        <v>20335582</v>
      </c>
      <c r="C68" s="36" t="s">
        <v>57</v>
      </c>
      <c r="D68" s="37">
        <v>43.8</v>
      </c>
      <c r="E68" s="26">
        <v>0.876</v>
      </c>
      <c r="F68" s="27">
        <f t="shared" si="0"/>
        <v>0</v>
      </c>
      <c r="G68" s="27">
        <f t="shared" si="1"/>
        <v>0</v>
      </c>
      <c r="H68" s="28">
        <f t="shared" si="2"/>
        <v>0</v>
      </c>
      <c r="I68" s="28">
        <f t="shared" si="2"/>
        <v>0</v>
      </c>
      <c r="J68" s="29"/>
      <c r="K68" s="29"/>
      <c r="L68" s="30">
        <f t="shared" si="3"/>
        <v>0</v>
      </c>
      <c r="M68" s="30">
        <f t="shared" si="4"/>
        <v>0</v>
      </c>
    </row>
    <row r="69" spans="1:13" ht="18" customHeight="1" x14ac:dyDescent="0.25">
      <c r="A69" s="35" t="s">
        <v>102</v>
      </c>
      <c r="B69" s="36">
        <v>28849255</v>
      </c>
      <c r="C69" s="36" t="s">
        <v>103</v>
      </c>
      <c r="D69" s="37">
        <v>96</v>
      </c>
      <c r="E69" s="26">
        <v>0.8</v>
      </c>
      <c r="F69" s="27">
        <f t="shared" ref="F69:F132" si="5">SUM(J69)</f>
        <v>0</v>
      </c>
      <c r="G69" s="27">
        <f t="shared" ref="G69:G132" si="6">SUM(K69)</f>
        <v>0</v>
      </c>
      <c r="H69" s="28">
        <f t="shared" ref="H69:I132" si="7">F69*D69</f>
        <v>0</v>
      </c>
      <c r="I69" s="28">
        <f t="shared" si="7"/>
        <v>0</v>
      </c>
      <c r="J69" s="29"/>
      <c r="K69" s="29"/>
      <c r="L69" s="30">
        <f t="shared" ref="L69:L132" si="8">$D69*J69</f>
        <v>0</v>
      </c>
      <c r="M69" s="30">
        <f t="shared" ref="M69:M132" si="9">$E69*K69</f>
        <v>0</v>
      </c>
    </row>
    <row r="70" spans="1:13" ht="18" customHeight="1" x14ac:dyDescent="0.25">
      <c r="A70" s="35" t="s">
        <v>104</v>
      </c>
      <c r="B70" s="36">
        <v>26410061</v>
      </c>
      <c r="C70" s="36" t="s">
        <v>52</v>
      </c>
      <c r="D70" s="37">
        <v>2.9</v>
      </c>
      <c r="E70" s="26">
        <v>2.9</v>
      </c>
      <c r="F70" s="27">
        <f t="shared" si="5"/>
        <v>0</v>
      </c>
      <c r="G70" s="27">
        <f t="shared" si="6"/>
        <v>0</v>
      </c>
      <c r="H70" s="28">
        <f t="shared" si="7"/>
        <v>0</v>
      </c>
      <c r="I70" s="28">
        <f t="shared" si="7"/>
        <v>0</v>
      </c>
      <c r="J70" s="29"/>
      <c r="K70" s="29"/>
      <c r="L70" s="30">
        <f t="shared" si="8"/>
        <v>0</v>
      </c>
      <c r="M70" s="30">
        <f t="shared" si="9"/>
        <v>0</v>
      </c>
    </row>
    <row r="71" spans="1:13" ht="18" customHeight="1" x14ac:dyDescent="0.25">
      <c r="A71" s="38" t="s">
        <v>105</v>
      </c>
      <c r="B71" s="39">
        <v>26611014</v>
      </c>
      <c r="C71" s="40" t="s">
        <v>93</v>
      </c>
      <c r="D71" s="46">
        <v>10.78</v>
      </c>
      <c r="E71" s="26">
        <v>0.21560000000000001</v>
      </c>
      <c r="F71" s="27">
        <f t="shared" si="5"/>
        <v>0</v>
      </c>
      <c r="G71" s="27">
        <f t="shared" si="6"/>
        <v>0</v>
      </c>
      <c r="H71" s="28">
        <f t="shared" si="7"/>
        <v>0</v>
      </c>
      <c r="I71" s="28">
        <f t="shared" si="7"/>
        <v>0</v>
      </c>
      <c r="J71" s="29"/>
      <c r="K71" s="29"/>
      <c r="L71" s="30">
        <f t="shared" si="8"/>
        <v>0</v>
      </c>
      <c r="M71" s="30">
        <f t="shared" si="9"/>
        <v>0</v>
      </c>
    </row>
    <row r="72" spans="1:13" ht="18" customHeight="1" x14ac:dyDescent="0.25">
      <c r="A72" s="41" t="s">
        <v>106</v>
      </c>
      <c r="B72" s="47">
        <v>35004559</v>
      </c>
      <c r="C72" s="47" t="s">
        <v>107</v>
      </c>
      <c r="D72" s="46">
        <v>62</v>
      </c>
      <c r="E72" s="26">
        <v>1.24</v>
      </c>
      <c r="F72" s="27">
        <f t="shared" si="5"/>
        <v>0</v>
      </c>
      <c r="G72" s="27">
        <f t="shared" si="6"/>
        <v>0</v>
      </c>
      <c r="H72" s="28">
        <f t="shared" si="7"/>
        <v>0</v>
      </c>
      <c r="I72" s="28">
        <f t="shared" si="7"/>
        <v>0</v>
      </c>
      <c r="J72" s="29"/>
      <c r="K72" s="29"/>
      <c r="L72" s="30">
        <f t="shared" si="8"/>
        <v>0</v>
      </c>
      <c r="M72" s="30">
        <f t="shared" si="9"/>
        <v>0</v>
      </c>
    </row>
    <row r="73" spans="1:13" ht="18" customHeight="1" x14ac:dyDescent="0.25">
      <c r="A73" s="41" t="s">
        <v>108</v>
      </c>
      <c r="B73" s="47">
        <v>35004534</v>
      </c>
      <c r="C73" s="47" t="s">
        <v>107</v>
      </c>
      <c r="D73" s="46">
        <v>77</v>
      </c>
      <c r="E73" s="26">
        <v>1.54</v>
      </c>
      <c r="F73" s="27">
        <f t="shared" si="5"/>
        <v>0</v>
      </c>
      <c r="G73" s="27">
        <f t="shared" si="6"/>
        <v>0</v>
      </c>
      <c r="H73" s="28">
        <f t="shared" si="7"/>
        <v>0</v>
      </c>
      <c r="I73" s="28">
        <f t="shared" si="7"/>
        <v>0</v>
      </c>
      <c r="J73" s="29"/>
      <c r="K73" s="29"/>
      <c r="L73" s="30">
        <f t="shared" si="8"/>
        <v>0</v>
      </c>
      <c r="M73" s="30">
        <f t="shared" si="9"/>
        <v>0</v>
      </c>
    </row>
    <row r="74" spans="1:13" ht="18" customHeight="1" x14ac:dyDescent="0.25">
      <c r="A74" s="41" t="s">
        <v>109</v>
      </c>
      <c r="B74" s="47">
        <v>35004536</v>
      </c>
      <c r="C74" s="47" t="s">
        <v>107</v>
      </c>
      <c r="D74" s="46">
        <v>77</v>
      </c>
      <c r="E74" s="26">
        <v>1.54</v>
      </c>
      <c r="F74" s="27">
        <f t="shared" si="5"/>
        <v>0</v>
      </c>
      <c r="G74" s="27">
        <f t="shared" si="6"/>
        <v>0</v>
      </c>
      <c r="H74" s="28">
        <f t="shared" si="7"/>
        <v>0</v>
      </c>
      <c r="I74" s="28">
        <f t="shared" si="7"/>
        <v>0</v>
      </c>
      <c r="J74" s="29"/>
      <c r="K74" s="29"/>
      <c r="L74" s="30">
        <f t="shared" si="8"/>
        <v>0</v>
      </c>
      <c r="M74" s="30">
        <f t="shared" si="9"/>
        <v>0</v>
      </c>
    </row>
    <row r="75" spans="1:13" ht="18" customHeight="1" x14ac:dyDescent="0.25">
      <c r="A75" s="41" t="s">
        <v>110</v>
      </c>
      <c r="B75" s="47">
        <v>35004537</v>
      </c>
      <c r="C75" s="47" t="s">
        <v>107</v>
      </c>
      <c r="D75" s="46">
        <v>77</v>
      </c>
      <c r="E75" s="26">
        <v>1.54</v>
      </c>
      <c r="F75" s="27">
        <f t="shared" si="5"/>
        <v>0</v>
      </c>
      <c r="G75" s="27">
        <f t="shared" si="6"/>
        <v>0</v>
      </c>
      <c r="H75" s="28">
        <f t="shared" si="7"/>
        <v>0</v>
      </c>
      <c r="I75" s="28">
        <f t="shared" si="7"/>
        <v>0</v>
      </c>
      <c r="J75" s="29"/>
      <c r="K75" s="29"/>
      <c r="L75" s="30">
        <f t="shared" si="8"/>
        <v>0</v>
      </c>
      <c r="M75" s="30">
        <f t="shared" si="9"/>
        <v>0</v>
      </c>
    </row>
    <row r="76" spans="1:13" ht="18" customHeight="1" x14ac:dyDescent="0.25">
      <c r="A76" s="38" t="s">
        <v>111</v>
      </c>
      <c r="B76" s="39">
        <v>34019108</v>
      </c>
      <c r="C76" s="40" t="s">
        <v>112</v>
      </c>
      <c r="D76" s="46">
        <v>8</v>
      </c>
      <c r="E76" s="26">
        <v>0.08</v>
      </c>
      <c r="F76" s="27">
        <f t="shared" si="5"/>
        <v>0</v>
      </c>
      <c r="G76" s="27">
        <f t="shared" si="6"/>
        <v>0</v>
      </c>
      <c r="H76" s="28">
        <f t="shared" si="7"/>
        <v>0</v>
      </c>
      <c r="I76" s="28">
        <f t="shared" si="7"/>
        <v>0</v>
      </c>
      <c r="J76" s="29"/>
      <c r="K76" s="29"/>
      <c r="L76" s="30">
        <f t="shared" si="8"/>
        <v>0</v>
      </c>
      <c r="M76" s="30">
        <f t="shared" si="9"/>
        <v>0</v>
      </c>
    </row>
    <row r="77" spans="1:13" ht="18" customHeight="1" x14ac:dyDescent="0.25">
      <c r="A77" s="38" t="s">
        <v>113</v>
      </c>
      <c r="B77" s="39">
        <v>34019107</v>
      </c>
      <c r="C77" s="40" t="s">
        <v>112</v>
      </c>
      <c r="D77" s="46">
        <v>8</v>
      </c>
      <c r="E77" s="26">
        <v>0.08</v>
      </c>
      <c r="F77" s="27">
        <f t="shared" si="5"/>
        <v>0</v>
      </c>
      <c r="G77" s="27">
        <f t="shared" si="6"/>
        <v>0</v>
      </c>
      <c r="H77" s="28">
        <f t="shared" si="7"/>
        <v>0</v>
      </c>
      <c r="I77" s="28">
        <f t="shared" si="7"/>
        <v>0</v>
      </c>
      <c r="J77" s="29"/>
      <c r="K77" s="29"/>
      <c r="L77" s="30">
        <f t="shared" si="8"/>
        <v>0</v>
      </c>
      <c r="M77" s="30">
        <f t="shared" si="9"/>
        <v>0</v>
      </c>
    </row>
    <row r="78" spans="1:13" ht="18" customHeight="1" x14ac:dyDescent="0.25">
      <c r="A78" s="35" t="s">
        <v>114</v>
      </c>
      <c r="B78" s="36">
        <v>33400010</v>
      </c>
      <c r="C78" s="36" t="s">
        <v>60</v>
      </c>
      <c r="D78" s="37">
        <v>5.25</v>
      </c>
      <c r="E78" s="26">
        <v>5.2499999999999998E-2</v>
      </c>
      <c r="F78" s="27">
        <f t="shared" si="5"/>
        <v>0</v>
      </c>
      <c r="G78" s="27">
        <f t="shared" si="6"/>
        <v>0</v>
      </c>
      <c r="H78" s="28">
        <f t="shared" si="7"/>
        <v>0</v>
      </c>
      <c r="I78" s="28">
        <f t="shared" si="7"/>
        <v>0</v>
      </c>
      <c r="J78" s="29"/>
      <c r="K78" s="29"/>
      <c r="L78" s="30">
        <f t="shared" si="8"/>
        <v>0</v>
      </c>
      <c r="M78" s="30">
        <f t="shared" si="9"/>
        <v>0</v>
      </c>
    </row>
    <row r="79" spans="1:13" ht="18" customHeight="1" x14ac:dyDescent="0.25">
      <c r="A79" s="35" t="s">
        <v>115</v>
      </c>
      <c r="B79" s="36">
        <v>33400009</v>
      </c>
      <c r="C79" s="36" t="s">
        <v>60</v>
      </c>
      <c r="D79" s="37">
        <v>5.25</v>
      </c>
      <c r="E79" s="26">
        <v>0.05</v>
      </c>
      <c r="F79" s="27">
        <f t="shared" si="5"/>
        <v>0</v>
      </c>
      <c r="G79" s="27">
        <f t="shared" si="6"/>
        <v>0</v>
      </c>
      <c r="H79" s="28">
        <f t="shared" si="7"/>
        <v>0</v>
      </c>
      <c r="I79" s="28">
        <f t="shared" si="7"/>
        <v>0</v>
      </c>
      <c r="J79" s="29"/>
      <c r="K79" s="29"/>
      <c r="L79" s="30">
        <f t="shared" si="8"/>
        <v>0</v>
      </c>
      <c r="M79" s="30">
        <f t="shared" si="9"/>
        <v>0</v>
      </c>
    </row>
    <row r="80" spans="1:13" ht="18" customHeight="1" x14ac:dyDescent="0.25">
      <c r="A80" s="35" t="s">
        <v>116</v>
      </c>
      <c r="B80" s="36">
        <v>33400008</v>
      </c>
      <c r="C80" s="36" t="s">
        <v>60</v>
      </c>
      <c r="D80" s="37">
        <v>5.25</v>
      </c>
      <c r="E80" s="26">
        <v>0.05</v>
      </c>
      <c r="F80" s="27">
        <f t="shared" si="5"/>
        <v>0</v>
      </c>
      <c r="G80" s="27">
        <f t="shared" si="6"/>
        <v>0</v>
      </c>
      <c r="H80" s="28">
        <f t="shared" si="7"/>
        <v>0</v>
      </c>
      <c r="I80" s="28">
        <f t="shared" si="7"/>
        <v>0</v>
      </c>
      <c r="J80" s="29"/>
      <c r="K80" s="29"/>
      <c r="L80" s="30">
        <f t="shared" si="8"/>
        <v>0</v>
      </c>
      <c r="M80" s="30">
        <f t="shared" si="9"/>
        <v>0</v>
      </c>
    </row>
    <row r="81" spans="1:13" ht="18" customHeight="1" x14ac:dyDescent="0.25">
      <c r="A81" s="38" t="s">
        <v>117</v>
      </c>
      <c r="B81" s="39">
        <v>33400010</v>
      </c>
      <c r="C81" s="40" t="s">
        <v>118</v>
      </c>
      <c r="D81" s="46">
        <v>5.25</v>
      </c>
      <c r="E81" s="26">
        <v>0.05</v>
      </c>
      <c r="F81" s="27">
        <f t="shared" si="5"/>
        <v>0</v>
      </c>
      <c r="G81" s="27">
        <f t="shared" si="6"/>
        <v>0</v>
      </c>
      <c r="H81" s="28">
        <f t="shared" si="7"/>
        <v>0</v>
      </c>
      <c r="I81" s="28">
        <f t="shared" si="7"/>
        <v>0</v>
      </c>
      <c r="J81" s="29"/>
      <c r="K81" s="29"/>
      <c r="L81" s="30">
        <f t="shared" si="8"/>
        <v>0</v>
      </c>
      <c r="M81" s="30">
        <f t="shared" si="9"/>
        <v>0</v>
      </c>
    </row>
    <row r="82" spans="1:13" ht="18" customHeight="1" x14ac:dyDescent="0.25">
      <c r="A82" s="38" t="s">
        <v>119</v>
      </c>
      <c r="B82" s="39">
        <v>33400009</v>
      </c>
      <c r="C82" s="40" t="s">
        <v>118</v>
      </c>
      <c r="D82" s="46">
        <v>5.25</v>
      </c>
      <c r="E82" s="26">
        <v>0.05</v>
      </c>
      <c r="F82" s="27">
        <f t="shared" si="5"/>
        <v>0</v>
      </c>
      <c r="G82" s="27">
        <f t="shared" si="6"/>
        <v>0</v>
      </c>
      <c r="H82" s="28">
        <f t="shared" si="7"/>
        <v>0</v>
      </c>
      <c r="I82" s="28">
        <f t="shared" si="7"/>
        <v>0</v>
      </c>
      <c r="J82" s="29"/>
      <c r="K82" s="29"/>
      <c r="L82" s="30">
        <f t="shared" si="8"/>
        <v>0</v>
      </c>
      <c r="M82" s="30">
        <f t="shared" si="9"/>
        <v>0</v>
      </c>
    </row>
    <row r="83" spans="1:13" ht="18" customHeight="1" x14ac:dyDescent="0.25">
      <c r="A83" s="38" t="s">
        <v>120</v>
      </c>
      <c r="B83" s="39">
        <v>33400008</v>
      </c>
      <c r="C83" s="40" t="s">
        <v>121</v>
      </c>
      <c r="D83" s="46">
        <v>5.25</v>
      </c>
      <c r="E83" s="26">
        <v>0.05</v>
      </c>
      <c r="F83" s="27">
        <f t="shared" si="5"/>
        <v>0</v>
      </c>
      <c r="G83" s="27">
        <f t="shared" si="6"/>
        <v>0</v>
      </c>
      <c r="H83" s="28">
        <f t="shared" si="7"/>
        <v>0</v>
      </c>
      <c r="I83" s="28">
        <f t="shared" si="7"/>
        <v>0</v>
      </c>
      <c r="J83" s="29"/>
      <c r="K83" s="29"/>
      <c r="L83" s="30">
        <f t="shared" si="8"/>
        <v>0</v>
      </c>
      <c r="M83" s="30">
        <f t="shared" si="9"/>
        <v>0</v>
      </c>
    </row>
    <row r="84" spans="1:13" ht="18" customHeight="1" x14ac:dyDescent="0.25">
      <c r="A84" s="38" t="s">
        <v>122</v>
      </c>
      <c r="B84" s="39">
        <v>33400002</v>
      </c>
      <c r="C84" s="40" t="s">
        <v>112</v>
      </c>
      <c r="D84" s="46">
        <v>5.25</v>
      </c>
      <c r="E84" s="26">
        <v>0.05</v>
      </c>
      <c r="F84" s="27">
        <f t="shared" si="5"/>
        <v>0</v>
      </c>
      <c r="G84" s="27">
        <f t="shared" si="6"/>
        <v>0</v>
      </c>
      <c r="H84" s="28">
        <f t="shared" si="7"/>
        <v>0</v>
      </c>
      <c r="I84" s="28">
        <f t="shared" si="7"/>
        <v>0</v>
      </c>
      <c r="J84" s="29"/>
      <c r="K84" s="29"/>
      <c r="L84" s="30">
        <f t="shared" si="8"/>
        <v>0</v>
      </c>
      <c r="M84" s="30">
        <f t="shared" si="9"/>
        <v>0</v>
      </c>
    </row>
    <row r="85" spans="1:13" ht="18" customHeight="1" x14ac:dyDescent="0.25">
      <c r="A85" s="38" t="s">
        <v>123</v>
      </c>
      <c r="B85" s="39">
        <v>33400001</v>
      </c>
      <c r="C85" s="40" t="s">
        <v>112</v>
      </c>
      <c r="D85" s="46">
        <v>5.25</v>
      </c>
      <c r="E85" s="26">
        <v>0.05</v>
      </c>
      <c r="F85" s="27">
        <f t="shared" si="5"/>
        <v>0</v>
      </c>
      <c r="G85" s="27">
        <f t="shared" si="6"/>
        <v>0</v>
      </c>
      <c r="H85" s="28">
        <f t="shared" si="7"/>
        <v>0</v>
      </c>
      <c r="I85" s="28">
        <f t="shared" si="7"/>
        <v>0</v>
      </c>
      <c r="J85" s="29"/>
      <c r="K85" s="29"/>
      <c r="L85" s="30">
        <f t="shared" si="8"/>
        <v>0</v>
      </c>
      <c r="M85" s="30">
        <f t="shared" si="9"/>
        <v>0</v>
      </c>
    </row>
    <row r="86" spans="1:13" ht="18" customHeight="1" x14ac:dyDescent="0.25">
      <c r="A86" s="38" t="s">
        <v>124</v>
      </c>
      <c r="B86" s="39">
        <v>33400000</v>
      </c>
      <c r="C86" s="40" t="s">
        <v>112</v>
      </c>
      <c r="D86" s="46">
        <v>5.25</v>
      </c>
      <c r="E86" s="26">
        <v>0.05</v>
      </c>
      <c r="F86" s="27">
        <f t="shared" si="5"/>
        <v>0</v>
      </c>
      <c r="G86" s="27">
        <f t="shared" si="6"/>
        <v>0</v>
      </c>
      <c r="H86" s="28">
        <f t="shared" si="7"/>
        <v>0</v>
      </c>
      <c r="I86" s="28">
        <f t="shared" si="7"/>
        <v>0</v>
      </c>
      <c r="J86" s="29"/>
      <c r="K86" s="29"/>
      <c r="L86" s="30">
        <f t="shared" si="8"/>
        <v>0</v>
      </c>
      <c r="M86" s="30">
        <f t="shared" si="9"/>
        <v>0</v>
      </c>
    </row>
    <row r="87" spans="1:13" ht="18" customHeight="1" x14ac:dyDescent="0.25">
      <c r="A87" s="38" t="s">
        <v>125</v>
      </c>
      <c r="B87" s="47">
        <v>34010175</v>
      </c>
      <c r="C87" s="40" t="s">
        <v>126</v>
      </c>
      <c r="D87" s="46">
        <v>12.54</v>
      </c>
      <c r="E87" s="26">
        <v>6.2700000000000006E-2</v>
      </c>
      <c r="F87" s="27">
        <f t="shared" si="5"/>
        <v>0</v>
      </c>
      <c r="G87" s="27">
        <f t="shared" si="6"/>
        <v>0</v>
      </c>
      <c r="H87" s="28">
        <f t="shared" si="7"/>
        <v>0</v>
      </c>
      <c r="I87" s="28">
        <f t="shared" si="7"/>
        <v>0</v>
      </c>
      <c r="J87" s="29"/>
      <c r="K87" s="29"/>
      <c r="L87" s="30">
        <f t="shared" si="8"/>
        <v>0</v>
      </c>
      <c r="M87" s="30">
        <f t="shared" si="9"/>
        <v>0</v>
      </c>
    </row>
    <row r="88" spans="1:13" ht="18" customHeight="1" x14ac:dyDescent="0.25">
      <c r="A88" s="42" t="s">
        <v>127</v>
      </c>
      <c r="B88" s="42">
        <v>28700002</v>
      </c>
      <c r="C88" s="42" t="s">
        <v>52</v>
      </c>
      <c r="D88" s="46">
        <v>18.899999999999999</v>
      </c>
      <c r="E88" s="26">
        <v>18.899999999999999</v>
      </c>
      <c r="F88" s="27">
        <f t="shared" si="5"/>
        <v>0</v>
      </c>
      <c r="G88" s="27">
        <f t="shared" si="6"/>
        <v>0</v>
      </c>
      <c r="H88" s="28">
        <f t="shared" si="7"/>
        <v>0</v>
      </c>
      <c r="I88" s="28">
        <f t="shared" si="7"/>
        <v>0</v>
      </c>
      <c r="J88" s="29"/>
      <c r="K88" s="29"/>
      <c r="L88" s="30">
        <f t="shared" si="8"/>
        <v>0</v>
      </c>
      <c r="M88" s="30">
        <f t="shared" si="9"/>
        <v>0</v>
      </c>
    </row>
    <row r="89" spans="1:13" ht="18" customHeight="1" x14ac:dyDescent="0.25">
      <c r="A89" s="42" t="s">
        <v>128</v>
      </c>
      <c r="B89" s="42">
        <v>28700005</v>
      </c>
      <c r="C89" s="42" t="s">
        <v>15</v>
      </c>
      <c r="D89" s="46">
        <v>17</v>
      </c>
      <c r="E89" s="26">
        <v>17</v>
      </c>
      <c r="F89" s="27">
        <f t="shared" si="5"/>
        <v>0</v>
      </c>
      <c r="G89" s="27">
        <f t="shared" si="6"/>
        <v>0</v>
      </c>
      <c r="H89" s="28">
        <f t="shared" si="7"/>
        <v>0</v>
      </c>
      <c r="I89" s="28">
        <f t="shared" si="7"/>
        <v>0</v>
      </c>
      <c r="J89" s="29"/>
      <c r="K89" s="29"/>
      <c r="L89" s="30">
        <f t="shared" si="8"/>
        <v>0</v>
      </c>
      <c r="M89" s="30">
        <f t="shared" si="9"/>
        <v>0</v>
      </c>
    </row>
    <row r="90" spans="1:13" ht="18" customHeight="1" x14ac:dyDescent="0.25">
      <c r="A90" s="35" t="s">
        <v>129</v>
      </c>
      <c r="B90" s="36">
        <v>24001160</v>
      </c>
      <c r="C90" s="36" t="s">
        <v>52</v>
      </c>
      <c r="D90" s="37">
        <v>2.85</v>
      </c>
      <c r="E90" s="26">
        <v>2.85</v>
      </c>
      <c r="F90" s="27">
        <f t="shared" si="5"/>
        <v>0</v>
      </c>
      <c r="G90" s="27">
        <f t="shared" si="6"/>
        <v>0</v>
      </c>
      <c r="H90" s="28">
        <f t="shared" si="7"/>
        <v>0</v>
      </c>
      <c r="I90" s="28">
        <f t="shared" si="7"/>
        <v>0</v>
      </c>
      <c r="J90" s="29"/>
      <c r="K90" s="29"/>
      <c r="L90" s="30">
        <f t="shared" si="8"/>
        <v>0</v>
      </c>
      <c r="M90" s="30">
        <f t="shared" si="9"/>
        <v>0</v>
      </c>
    </row>
    <row r="91" spans="1:13" ht="18" customHeight="1" x14ac:dyDescent="0.25">
      <c r="A91" s="35" t="s">
        <v>130</v>
      </c>
      <c r="B91" s="36">
        <v>24001158</v>
      </c>
      <c r="C91" s="36" t="s">
        <v>52</v>
      </c>
      <c r="D91" s="37">
        <v>3</v>
      </c>
      <c r="E91" s="26">
        <v>3</v>
      </c>
      <c r="F91" s="27">
        <f t="shared" si="5"/>
        <v>0</v>
      </c>
      <c r="G91" s="27">
        <f t="shared" si="6"/>
        <v>0</v>
      </c>
      <c r="H91" s="28">
        <f t="shared" si="7"/>
        <v>0</v>
      </c>
      <c r="I91" s="28">
        <f t="shared" si="7"/>
        <v>0</v>
      </c>
      <c r="J91" s="29"/>
      <c r="K91" s="29"/>
      <c r="L91" s="30">
        <f t="shared" si="8"/>
        <v>0</v>
      </c>
      <c r="M91" s="30">
        <f t="shared" si="9"/>
        <v>0</v>
      </c>
    </row>
    <row r="92" spans="1:13" ht="18" customHeight="1" x14ac:dyDescent="0.25">
      <c r="A92" s="35" t="s">
        <v>131</v>
      </c>
      <c r="B92" s="36">
        <v>24001159</v>
      </c>
      <c r="C92" s="36" t="s">
        <v>52</v>
      </c>
      <c r="D92" s="37">
        <v>3.5</v>
      </c>
      <c r="E92" s="26">
        <v>3.5</v>
      </c>
      <c r="F92" s="27">
        <f t="shared" si="5"/>
        <v>0</v>
      </c>
      <c r="G92" s="27">
        <f t="shared" si="6"/>
        <v>0</v>
      </c>
      <c r="H92" s="28">
        <f t="shared" si="7"/>
        <v>0</v>
      </c>
      <c r="I92" s="28">
        <f t="shared" si="7"/>
        <v>0</v>
      </c>
      <c r="J92" s="29"/>
      <c r="K92" s="29"/>
      <c r="L92" s="30">
        <f t="shared" si="8"/>
        <v>0</v>
      </c>
      <c r="M92" s="30">
        <f t="shared" si="9"/>
        <v>0</v>
      </c>
    </row>
    <row r="93" spans="1:13" ht="18" customHeight="1" x14ac:dyDescent="0.25">
      <c r="A93" s="35" t="s">
        <v>132</v>
      </c>
      <c r="B93" s="36">
        <v>38210005</v>
      </c>
      <c r="C93" s="36" t="s">
        <v>133</v>
      </c>
      <c r="D93" s="37">
        <v>11.5</v>
      </c>
      <c r="E93" s="26">
        <v>0.23</v>
      </c>
      <c r="F93" s="27">
        <f t="shared" si="5"/>
        <v>0</v>
      </c>
      <c r="G93" s="27">
        <f t="shared" si="6"/>
        <v>0</v>
      </c>
      <c r="H93" s="28">
        <f t="shared" si="7"/>
        <v>0</v>
      </c>
      <c r="I93" s="28">
        <f t="shared" si="7"/>
        <v>0</v>
      </c>
      <c r="J93" s="29"/>
      <c r="K93" s="29"/>
      <c r="L93" s="30">
        <f t="shared" si="8"/>
        <v>0</v>
      </c>
      <c r="M93" s="30">
        <f t="shared" si="9"/>
        <v>0</v>
      </c>
    </row>
    <row r="94" spans="1:13" ht="18" customHeight="1" x14ac:dyDescent="0.25">
      <c r="A94" s="35" t="s">
        <v>134</v>
      </c>
      <c r="B94" s="36">
        <v>38210004</v>
      </c>
      <c r="C94" s="36" t="s">
        <v>133</v>
      </c>
      <c r="D94" s="37">
        <v>12.5</v>
      </c>
      <c r="E94" s="26">
        <v>0.25</v>
      </c>
      <c r="F94" s="27">
        <f t="shared" si="5"/>
        <v>0</v>
      </c>
      <c r="G94" s="27">
        <f t="shared" si="6"/>
        <v>0</v>
      </c>
      <c r="H94" s="28">
        <f t="shared" si="7"/>
        <v>0</v>
      </c>
      <c r="I94" s="28">
        <f t="shared" si="7"/>
        <v>0</v>
      </c>
      <c r="J94" s="29"/>
      <c r="K94" s="29"/>
      <c r="L94" s="30">
        <f t="shared" si="8"/>
        <v>0</v>
      </c>
      <c r="M94" s="30">
        <f t="shared" si="9"/>
        <v>0</v>
      </c>
    </row>
    <row r="95" spans="1:13" ht="18" customHeight="1" x14ac:dyDescent="0.25">
      <c r="A95" s="35" t="s">
        <v>135</v>
      </c>
      <c r="B95" s="36">
        <v>38210001</v>
      </c>
      <c r="C95" s="36" t="s">
        <v>60</v>
      </c>
      <c r="D95" s="37">
        <v>46.75</v>
      </c>
      <c r="E95" s="26">
        <v>0.46750000000000003</v>
      </c>
      <c r="F95" s="27">
        <f t="shared" si="5"/>
        <v>0</v>
      </c>
      <c r="G95" s="27">
        <f t="shared" si="6"/>
        <v>0</v>
      </c>
      <c r="H95" s="28">
        <f t="shared" si="7"/>
        <v>0</v>
      </c>
      <c r="I95" s="28">
        <f t="shared" si="7"/>
        <v>0</v>
      </c>
      <c r="J95" s="29"/>
      <c r="K95" s="29"/>
      <c r="L95" s="30">
        <f t="shared" si="8"/>
        <v>0</v>
      </c>
      <c r="M95" s="30">
        <f t="shared" si="9"/>
        <v>0</v>
      </c>
    </row>
    <row r="96" spans="1:13" ht="18" customHeight="1" x14ac:dyDescent="0.25">
      <c r="A96" s="35" t="s">
        <v>136</v>
      </c>
      <c r="B96" s="36">
        <v>26240600</v>
      </c>
      <c r="C96" s="36" t="s">
        <v>137</v>
      </c>
      <c r="D96" s="37">
        <v>61.5</v>
      </c>
      <c r="E96" s="26">
        <v>2.46</v>
      </c>
      <c r="F96" s="27">
        <f t="shared" si="5"/>
        <v>0</v>
      </c>
      <c r="G96" s="27">
        <f t="shared" si="6"/>
        <v>0</v>
      </c>
      <c r="H96" s="28">
        <f t="shared" si="7"/>
        <v>0</v>
      </c>
      <c r="I96" s="28">
        <f t="shared" si="7"/>
        <v>0</v>
      </c>
      <c r="J96" s="29"/>
      <c r="K96" s="29"/>
      <c r="L96" s="30">
        <f t="shared" si="8"/>
        <v>0</v>
      </c>
      <c r="M96" s="30">
        <f t="shared" si="9"/>
        <v>0</v>
      </c>
    </row>
    <row r="97" spans="1:13" ht="18" customHeight="1" x14ac:dyDescent="0.25">
      <c r="A97" s="44" t="s">
        <v>138</v>
      </c>
      <c r="B97" s="42">
        <v>26241242</v>
      </c>
      <c r="C97" s="42" t="s">
        <v>52</v>
      </c>
      <c r="D97" s="37">
        <v>27.15</v>
      </c>
      <c r="E97" s="26">
        <v>27.15</v>
      </c>
      <c r="F97" s="27">
        <f t="shared" si="5"/>
        <v>0</v>
      </c>
      <c r="G97" s="27">
        <f t="shared" si="6"/>
        <v>0</v>
      </c>
      <c r="H97" s="28">
        <f t="shared" si="7"/>
        <v>0</v>
      </c>
      <c r="I97" s="28">
        <f t="shared" si="7"/>
        <v>0</v>
      </c>
      <c r="J97" s="29"/>
      <c r="K97" s="29"/>
      <c r="L97" s="30">
        <f t="shared" si="8"/>
        <v>0</v>
      </c>
      <c r="M97" s="30">
        <f t="shared" si="9"/>
        <v>0</v>
      </c>
    </row>
    <row r="98" spans="1:13" ht="18" customHeight="1" x14ac:dyDescent="0.25">
      <c r="A98" s="35" t="s">
        <v>139</v>
      </c>
      <c r="B98" s="36">
        <v>29931768</v>
      </c>
      <c r="C98" s="36" t="s">
        <v>39</v>
      </c>
      <c r="D98" s="37">
        <v>34.65</v>
      </c>
      <c r="E98" s="26">
        <v>3.4649999999999999</v>
      </c>
      <c r="F98" s="27">
        <f t="shared" si="5"/>
        <v>0</v>
      </c>
      <c r="G98" s="27">
        <f t="shared" si="6"/>
        <v>0</v>
      </c>
      <c r="H98" s="28">
        <f t="shared" si="7"/>
        <v>0</v>
      </c>
      <c r="I98" s="28">
        <f t="shared" si="7"/>
        <v>0</v>
      </c>
      <c r="J98" s="29"/>
      <c r="K98" s="29"/>
      <c r="L98" s="30">
        <f t="shared" si="8"/>
        <v>0</v>
      </c>
      <c r="M98" s="30">
        <f t="shared" si="9"/>
        <v>0</v>
      </c>
    </row>
    <row r="99" spans="1:13" ht="18" customHeight="1" x14ac:dyDescent="0.25">
      <c r="A99" s="35" t="s">
        <v>140</v>
      </c>
      <c r="B99" s="36">
        <v>25250974</v>
      </c>
      <c r="C99" s="36" t="s">
        <v>52</v>
      </c>
      <c r="D99" s="37">
        <v>6.95</v>
      </c>
      <c r="E99" s="26">
        <v>6.95</v>
      </c>
      <c r="F99" s="27">
        <f t="shared" si="5"/>
        <v>0</v>
      </c>
      <c r="G99" s="27">
        <f t="shared" si="6"/>
        <v>0</v>
      </c>
      <c r="H99" s="28">
        <f t="shared" si="7"/>
        <v>0</v>
      </c>
      <c r="I99" s="28">
        <f t="shared" si="7"/>
        <v>0</v>
      </c>
      <c r="J99" s="29"/>
      <c r="K99" s="29"/>
      <c r="L99" s="30">
        <f t="shared" si="8"/>
        <v>0</v>
      </c>
      <c r="M99" s="30">
        <f t="shared" si="9"/>
        <v>0</v>
      </c>
    </row>
    <row r="100" spans="1:13" ht="18" customHeight="1" x14ac:dyDescent="0.25">
      <c r="A100" s="23" t="s">
        <v>141</v>
      </c>
      <c r="B100" s="45">
        <v>26611584</v>
      </c>
      <c r="C100" s="24" t="s">
        <v>47</v>
      </c>
      <c r="D100" s="25">
        <v>199.5</v>
      </c>
      <c r="E100" s="49">
        <v>39.9</v>
      </c>
      <c r="F100" s="27">
        <f t="shared" si="5"/>
        <v>0</v>
      </c>
      <c r="G100" s="27">
        <f t="shared" si="6"/>
        <v>0</v>
      </c>
      <c r="H100" s="28">
        <f t="shared" si="7"/>
        <v>0</v>
      </c>
      <c r="I100" s="28">
        <f t="shared" si="7"/>
        <v>0</v>
      </c>
      <c r="J100" s="29"/>
      <c r="K100" s="29"/>
      <c r="L100" s="30">
        <f t="shared" si="8"/>
        <v>0</v>
      </c>
      <c r="M100" s="30">
        <f t="shared" si="9"/>
        <v>0</v>
      </c>
    </row>
    <row r="101" spans="1:13" ht="18" customHeight="1" x14ac:dyDescent="0.25">
      <c r="A101" s="23" t="s">
        <v>142</v>
      </c>
      <c r="B101" s="45">
        <v>26611583</v>
      </c>
      <c r="C101" s="24" t="s">
        <v>47</v>
      </c>
      <c r="D101" s="25">
        <v>78</v>
      </c>
      <c r="E101" s="49">
        <v>15.6</v>
      </c>
      <c r="F101" s="27">
        <f t="shared" si="5"/>
        <v>0</v>
      </c>
      <c r="G101" s="27">
        <f t="shared" si="6"/>
        <v>0</v>
      </c>
      <c r="H101" s="28">
        <f t="shared" si="7"/>
        <v>0</v>
      </c>
      <c r="I101" s="28">
        <f t="shared" si="7"/>
        <v>0</v>
      </c>
      <c r="J101" s="29"/>
      <c r="K101" s="29"/>
      <c r="L101" s="30">
        <f t="shared" si="8"/>
        <v>0</v>
      </c>
      <c r="M101" s="30">
        <f t="shared" si="9"/>
        <v>0</v>
      </c>
    </row>
    <row r="102" spans="1:13" ht="18" customHeight="1" x14ac:dyDescent="0.25">
      <c r="A102" s="23" t="s">
        <v>143</v>
      </c>
      <c r="B102" s="45">
        <v>25251039</v>
      </c>
      <c r="C102" s="24" t="s">
        <v>37</v>
      </c>
      <c r="D102" s="25">
        <v>38.85</v>
      </c>
      <c r="E102" s="49">
        <v>7.77</v>
      </c>
      <c r="F102" s="27">
        <f t="shared" si="5"/>
        <v>0</v>
      </c>
      <c r="G102" s="27">
        <f t="shared" si="6"/>
        <v>0</v>
      </c>
      <c r="H102" s="28">
        <f t="shared" si="7"/>
        <v>0</v>
      </c>
      <c r="I102" s="28">
        <f t="shared" si="7"/>
        <v>0</v>
      </c>
      <c r="J102" s="29"/>
      <c r="K102" s="29"/>
      <c r="L102" s="30">
        <f t="shared" si="8"/>
        <v>0</v>
      </c>
      <c r="M102" s="30">
        <f t="shared" si="9"/>
        <v>0</v>
      </c>
    </row>
    <row r="103" spans="1:13" ht="18" customHeight="1" x14ac:dyDescent="0.25">
      <c r="A103" s="23" t="s">
        <v>144</v>
      </c>
      <c r="B103" s="45">
        <v>23240848</v>
      </c>
      <c r="C103" s="24" t="s">
        <v>15</v>
      </c>
      <c r="D103" s="25">
        <v>19.989999999999998</v>
      </c>
      <c r="E103" s="49">
        <v>19.989999999999998</v>
      </c>
      <c r="F103" s="27">
        <f t="shared" si="5"/>
        <v>0</v>
      </c>
      <c r="G103" s="27">
        <f t="shared" si="6"/>
        <v>0</v>
      </c>
      <c r="H103" s="28">
        <f t="shared" si="7"/>
        <v>0</v>
      </c>
      <c r="I103" s="28">
        <f t="shared" si="7"/>
        <v>0</v>
      </c>
      <c r="J103" s="29"/>
      <c r="K103" s="29"/>
      <c r="L103" s="30">
        <f t="shared" si="8"/>
        <v>0</v>
      </c>
      <c r="M103" s="30">
        <f t="shared" si="9"/>
        <v>0</v>
      </c>
    </row>
    <row r="104" spans="1:13" s="22" customFormat="1" ht="18" customHeight="1" x14ac:dyDescent="0.25">
      <c r="A104" s="23" t="s">
        <v>145</v>
      </c>
      <c r="B104" s="45">
        <v>25251042</v>
      </c>
      <c r="C104" s="24" t="s">
        <v>15</v>
      </c>
      <c r="D104" s="25">
        <v>19</v>
      </c>
      <c r="E104" s="49">
        <v>19</v>
      </c>
      <c r="F104" s="27">
        <f t="shared" si="5"/>
        <v>0</v>
      </c>
      <c r="G104" s="27">
        <f t="shared" si="6"/>
        <v>0</v>
      </c>
      <c r="H104" s="28">
        <f t="shared" si="7"/>
        <v>0</v>
      </c>
      <c r="I104" s="28">
        <f t="shared" si="7"/>
        <v>0</v>
      </c>
      <c r="J104" s="29"/>
      <c r="K104" s="29"/>
      <c r="L104" s="30">
        <f t="shared" si="8"/>
        <v>0</v>
      </c>
      <c r="M104" s="30">
        <f t="shared" si="9"/>
        <v>0</v>
      </c>
    </row>
    <row r="105" spans="1:13" ht="18" customHeight="1" x14ac:dyDescent="0.25">
      <c r="A105" s="35" t="s">
        <v>146</v>
      </c>
      <c r="B105" s="36">
        <v>26611003</v>
      </c>
      <c r="C105" s="36" t="s">
        <v>19</v>
      </c>
      <c r="D105" s="37">
        <v>87.5</v>
      </c>
      <c r="E105" s="26">
        <v>8.75</v>
      </c>
      <c r="F105" s="27">
        <f t="shared" si="5"/>
        <v>0</v>
      </c>
      <c r="G105" s="27">
        <f t="shared" si="6"/>
        <v>0</v>
      </c>
      <c r="H105" s="28">
        <f t="shared" si="7"/>
        <v>0</v>
      </c>
      <c r="I105" s="28">
        <f t="shared" si="7"/>
        <v>0</v>
      </c>
      <c r="J105" s="29"/>
      <c r="K105" s="29"/>
      <c r="L105" s="30">
        <f t="shared" si="8"/>
        <v>0</v>
      </c>
      <c r="M105" s="30">
        <f t="shared" si="9"/>
        <v>0</v>
      </c>
    </row>
    <row r="106" spans="1:13" ht="18" customHeight="1" x14ac:dyDescent="0.25">
      <c r="A106" s="35" t="s">
        <v>147</v>
      </c>
      <c r="B106" s="36">
        <v>23241702</v>
      </c>
      <c r="C106" s="36" t="s">
        <v>57</v>
      </c>
      <c r="D106" s="37">
        <v>105.56</v>
      </c>
      <c r="E106" s="26">
        <v>2.1112000000000002</v>
      </c>
      <c r="F106" s="27">
        <f t="shared" si="5"/>
        <v>0</v>
      </c>
      <c r="G106" s="27">
        <f t="shared" si="6"/>
        <v>0</v>
      </c>
      <c r="H106" s="28">
        <f t="shared" si="7"/>
        <v>0</v>
      </c>
      <c r="I106" s="28">
        <f t="shared" si="7"/>
        <v>0</v>
      </c>
      <c r="J106" s="29"/>
      <c r="K106" s="29"/>
      <c r="L106" s="30">
        <f t="shared" si="8"/>
        <v>0</v>
      </c>
      <c r="M106" s="30">
        <f t="shared" si="9"/>
        <v>0</v>
      </c>
    </row>
    <row r="107" spans="1:13" s="54" customFormat="1" ht="16.5" customHeight="1" x14ac:dyDescent="0.25">
      <c r="A107" s="50" t="s">
        <v>148</v>
      </c>
      <c r="B107" s="50">
        <v>25251045</v>
      </c>
      <c r="C107" s="50" t="s">
        <v>57</v>
      </c>
      <c r="D107" s="51">
        <v>58.6</v>
      </c>
      <c r="E107" s="52">
        <v>1.1719999999999999</v>
      </c>
      <c r="F107" s="27">
        <f t="shared" si="5"/>
        <v>0</v>
      </c>
      <c r="G107" s="27">
        <f t="shared" si="6"/>
        <v>0</v>
      </c>
      <c r="H107" s="28">
        <f t="shared" si="7"/>
        <v>0</v>
      </c>
      <c r="I107" s="28">
        <f t="shared" si="7"/>
        <v>0</v>
      </c>
      <c r="J107" s="53"/>
      <c r="K107" s="53"/>
      <c r="L107" s="30">
        <f t="shared" si="8"/>
        <v>0</v>
      </c>
      <c r="M107" s="30">
        <f t="shared" si="9"/>
        <v>0</v>
      </c>
    </row>
    <row r="108" spans="1:13" ht="18" customHeight="1" x14ac:dyDescent="0.25">
      <c r="A108" s="35" t="s">
        <v>149</v>
      </c>
      <c r="B108" s="36">
        <v>23271703</v>
      </c>
      <c r="C108" s="36" t="s">
        <v>150</v>
      </c>
      <c r="D108" s="37">
        <v>105.75</v>
      </c>
      <c r="E108" s="26">
        <v>3.5249999999999999</v>
      </c>
      <c r="F108" s="27">
        <f t="shared" si="5"/>
        <v>0</v>
      </c>
      <c r="G108" s="27">
        <f t="shared" si="6"/>
        <v>0</v>
      </c>
      <c r="H108" s="28">
        <f t="shared" si="7"/>
        <v>0</v>
      </c>
      <c r="I108" s="28">
        <f t="shared" si="7"/>
        <v>0</v>
      </c>
      <c r="J108" s="29"/>
      <c r="K108" s="29"/>
      <c r="L108" s="30">
        <f t="shared" si="8"/>
        <v>0</v>
      </c>
      <c r="M108" s="30">
        <f t="shared" si="9"/>
        <v>0</v>
      </c>
    </row>
    <row r="109" spans="1:13" ht="18" customHeight="1" x14ac:dyDescent="0.25">
      <c r="A109" s="35" t="s">
        <v>151</v>
      </c>
      <c r="B109" s="36">
        <v>22131415</v>
      </c>
      <c r="C109" s="36" t="s">
        <v>152</v>
      </c>
      <c r="D109" s="37">
        <v>12.35</v>
      </c>
      <c r="E109" s="26">
        <v>1.0289999999999999</v>
      </c>
      <c r="F109" s="27">
        <f t="shared" si="5"/>
        <v>0</v>
      </c>
      <c r="G109" s="27">
        <f t="shared" si="6"/>
        <v>0</v>
      </c>
      <c r="H109" s="28">
        <f t="shared" si="7"/>
        <v>0</v>
      </c>
      <c r="I109" s="28">
        <f t="shared" si="7"/>
        <v>0</v>
      </c>
      <c r="J109" s="29"/>
      <c r="K109" s="29"/>
      <c r="L109" s="30">
        <f t="shared" si="8"/>
        <v>0</v>
      </c>
      <c r="M109" s="30">
        <f t="shared" si="9"/>
        <v>0</v>
      </c>
    </row>
    <row r="110" spans="1:13" ht="18" customHeight="1" x14ac:dyDescent="0.25">
      <c r="A110" s="41" t="s">
        <v>153</v>
      </c>
      <c r="B110" s="47"/>
      <c r="C110" s="47" t="s">
        <v>93</v>
      </c>
      <c r="D110" s="37"/>
      <c r="E110" s="26"/>
      <c r="F110" s="27">
        <f t="shared" si="5"/>
        <v>0</v>
      </c>
      <c r="G110" s="27">
        <f t="shared" si="6"/>
        <v>0</v>
      </c>
      <c r="H110" s="28">
        <f t="shared" si="7"/>
        <v>0</v>
      </c>
      <c r="I110" s="28">
        <f t="shared" si="7"/>
        <v>0</v>
      </c>
      <c r="J110" s="29"/>
      <c r="K110" s="29"/>
      <c r="L110" s="30">
        <f t="shared" si="8"/>
        <v>0</v>
      </c>
      <c r="M110" s="30">
        <f t="shared" si="9"/>
        <v>0</v>
      </c>
    </row>
    <row r="111" spans="1:13" ht="18" customHeight="1" x14ac:dyDescent="0.25">
      <c r="A111" s="38" t="s">
        <v>154</v>
      </c>
      <c r="B111" s="47">
        <v>27910092</v>
      </c>
      <c r="C111" s="40" t="s">
        <v>93</v>
      </c>
      <c r="D111" s="46">
        <v>32.049999999999997</v>
      </c>
      <c r="E111" s="26">
        <v>0.64100000000000001</v>
      </c>
      <c r="F111" s="27">
        <f t="shared" si="5"/>
        <v>0</v>
      </c>
      <c r="G111" s="27">
        <f t="shared" si="6"/>
        <v>0</v>
      </c>
      <c r="H111" s="28">
        <f t="shared" si="7"/>
        <v>0</v>
      </c>
      <c r="I111" s="28">
        <f t="shared" si="7"/>
        <v>0</v>
      </c>
      <c r="J111" s="29"/>
      <c r="K111" s="29"/>
      <c r="L111" s="30">
        <f t="shared" si="8"/>
        <v>0</v>
      </c>
      <c r="M111" s="30">
        <f t="shared" si="9"/>
        <v>0</v>
      </c>
    </row>
    <row r="112" spans="1:13" ht="18" customHeight="1" x14ac:dyDescent="0.25">
      <c r="A112" s="35" t="s">
        <v>155</v>
      </c>
      <c r="B112" s="36">
        <v>28390153</v>
      </c>
      <c r="C112" s="36" t="s">
        <v>52</v>
      </c>
      <c r="D112" s="37">
        <v>27.15</v>
      </c>
      <c r="E112" s="26">
        <v>27.15</v>
      </c>
      <c r="F112" s="27">
        <f t="shared" si="5"/>
        <v>0</v>
      </c>
      <c r="G112" s="27">
        <f t="shared" si="6"/>
        <v>0</v>
      </c>
      <c r="H112" s="28">
        <f t="shared" si="7"/>
        <v>0</v>
      </c>
      <c r="I112" s="28">
        <f t="shared" si="7"/>
        <v>0</v>
      </c>
      <c r="J112" s="29"/>
      <c r="K112" s="29"/>
      <c r="L112" s="30">
        <f t="shared" si="8"/>
        <v>0</v>
      </c>
      <c r="M112" s="30">
        <f t="shared" si="9"/>
        <v>0</v>
      </c>
    </row>
    <row r="113" spans="1:13" ht="18" customHeight="1" x14ac:dyDescent="0.25">
      <c r="A113" s="35" t="s">
        <v>156</v>
      </c>
      <c r="B113" s="36">
        <v>21155111</v>
      </c>
      <c r="C113" s="36" t="s">
        <v>52</v>
      </c>
      <c r="D113" s="37">
        <v>28.32</v>
      </c>
      <c r="E113" s="26">
        <v>28.32</v>
      </c>
      <c r="F113" s="27">
        <f t="shared" si="5"/>
        <v>0</v>
      </c>
      <c r="G113" s="27">
        <f t="shared" si="6"/>
        <v>0</v>
      </c>
      <c r="H113" s="28">
        <f t="shared" si="7"/>
        <v>0</v>
      </c>
      <c r="I113" s="28">
        <f t="shared" si="7"/>
        <v>0</v>
      </c>
      <c r="J113" s="29"/>
      <c r="K113" s="29"/>
      <c r="L113" s="30">
        <f t="shared" si="8"/>
        <v>0</v>
      </c>
      <c r="M113" s="30">
        <f t="shared" si="9"/>
        <v>0</v>
      </c>
    </row>
    <row r="114" spans="1:13" ht="18" customHeight="1" x14ac:dyDescent="0.25">
      <c r="A114" s="35" t="s">
        <v>157</v>
      </c>
      <c r="B114" s="36">
        <v>26611015</v>
      </c>
      <c r="C114" s="36" t="s">
        <v>158</v>
      </c>
      <c r="D114" s="37">
        <v>12.1</v>
      </c>
      <c r="E114" s="26">
        <v>0.48</v>
      </c>
      <c r="F114" s="27">
        <f t="shared" si="5"/>
        <v>0</v>
      </c>
      <c r="G114" s="27">
        <f t="shared" si="6"/>
        <v>0</v>
      </c>
      <c r="H114" s="28">
        <f t="shared" si="7"/>
        <v>0</v>
      </c>
      <c r="I114" s="28">
        <f t="shared" si="7"/>
        <v>0</v>
      </c>
      <c r="J114" s="29"/>
      <c r="K114" s="29"/>
      <c r="L114" s="30">
        <f t="shared" si="8"/>
        <v>0</v>
      </c>
      <c r="M114" s="30">
        <f t="shared" si="9"/>
        <v>0</v>
      </c>
    </row>
    <row r="115" spans="1:13" ht="18" customHeight="1" x14ac:dyDescent="0.25">
      <c r="A115" s="35" t="s">
        <v>159</v>
      </c>
      <c r="B115" s="36">
        <v>25270130</v>
      </c>
      <c r="C115" s="36" t="s">
        <v>98</v>
      </c>
      <c r="D115" s="37">
        <v>11.75</v>
      </c>
      <c r="E115" s="26">
        <v>0.11749999999999999</v>
      </c>
      <c r="F115" s="27">
        <f t="shared" si="5"/>
        <v>0</v>
      </c>
      <c r="G115" s="27">
        <f t="shared" si="6"/>
        <v>0</v>
      </c>
      <c r="H115" s="28">
        <f t="shared" si="7"/>
        <v>0</v>
      </c>
      <c r="I115" s="28">
        <f t="shared" si="7"/>
        <v>0</v>
      </c>
      <c r="J115" s="29"/>
      <c r="K115" s="29"/>
      <c r="L115" s="30">
        <f t="shared" si="8"/>
        <v>0</v>
      </c>
      <c r="M115" s="30">
        <f t="shared" si="9"/>
        <v>0</v>
      </c>
    </row>
    <row r="116" spans="1:13" ht="18" customHeight="1" x14ac:dyDescent="0.25">
      <c r="A116" s="35" t="s">
        <v>160</v>
      </c>
      <c r="B116" s="36">
        <v>29294023</v>
      </c>
      <c r="C116" s="36" t="s">
        <v>57</v>
      </c>
      <c r="D116" s="37">
        <v>17.989999999999998</v>
      </c>
      <c r="E116" s="26">
        <v>0.35</v>
      </c>
      <c r="F116" s="27">
        <f t="shared" si="5"/>
        <v>0</v>
      </c>
      <c r="G116" s="27">
        <f t="shared" si="6"/>
        <v>0</v>
      </c>
      <c r="H116" s="28">
        <f t="shared" si="7"/>
        <v>0</v>
      </c>
      <c r="I116" s="28">
        <f t="shared" si="7"/>
        <v>0</v>
      </c>
      <c r="J116" s="29"/>
      <c r="K116" s="29"/>
      <c r="L116" s="30">
        <f t="shared" si="8"/>
        <v>0</v>
      </c>
      <c r="M116" s="30">
        <f t="shared" si="9"/>
        <v>0</v>
      </c>
    </row>
    <row r="117" spans="1:13" ht="18" customHeight="1" x14ac:dyDescent="0.25">
      <c r="A117" s="35" t="s">
        <v>161</v>
      </c>
      <c r="B117" s="36">
        <v>25270086</v>
      </c>
      <c r="C117" s="36" t="s">
        <v>52</v>
      </c>
      <c r="D117" s="37">
        <v>4.75</v>
      </c>
      <c r="E117" s="26">
        <v>4.75</v>
      </c>
      <c r="F117" s="27">
        <f t="shared" si="5"/>
        <v>0</v>
      </c>
      <c r="G117" s="27">
        <f t="shared" si="6"/>
        <v>0</v>
      </c>
      <c r="H117" s="28">
        <f t="shared" si="7"/>
        <v>0</v>
      </c>
      <c r="I117" s="28">
        <f t="shared" si="7"/>
        <v>0</v>
      </c>
      <c r="J117" s="29"/>
      <c r="K117" s="29"/>
      <c r="L117" s="30">
        <f t="shared" si="8"/>
        <v>0</v>
      </c>
      <c r="M117" s="30">
        <f t="shared" si="9"/>
        <v>0</v>
      </c>
    </row>
    <row r="118" spans="1:13" ht="18" customHeight="1" x14ac:dyDescent="0.25">
      <c r="A118" s="38" t="s">
        <v>162</v>
      </c>
      <c r="B118" s="39" t="s">
        <v>163</v>
      </c>
      <c r="C118" s="36" t="s">
        <v>52</v>
      </c>
      <c r="D118" s="46">
        <v>6.4</v>
      </c>
      <c r="E118" s="26">
        <v>6.4</v>
      </c>
      <c r="F118" s="27">
        <f t="shared" si="5"/>
        <v>0</v>
      </c>
      <c r="G118" s="27">
        <f t="shared" si="6"/>
        <v>0</v>
      </c>
      <c r="H118" s="28">
        <f t="shared" si="7"/>
        <v>0</v>
      </c>
      <c r="I118" s="28">
        <f t="shared" si="7"/>
        <v>0</v>
      </c>
      <c r="J118" s="29"/>
      <c r="K118" s="29"/>
      <c r="L118" s="30">
        <f t="shared" si="8"/>
        <v>0</v>
      </c>
      <c r="M118" s="30">
        <f t="shared" si="9"/>
        <v>0</v>
      </c>
    </row>
    <row r="119" spans="1:13" ht="18" customHeight="1" x14ac:dyDescent="0.25">
      <c r="A119" s="44" t="s">
        <v>164</v>
      </c>
      <c r="B119" s="42">
        <v>29299600</v>
      </c>
      <c r="C119" s="44" t="s">
        <v>52</v>
      </c>
      <c r="D119" s="46">
        <v>31.55</v>
      </c>
      <c r="E119" s="26">
        <v>31.55</v>
      </c>
      <c r="F119" s="27">
        <f t="shared" si="5"/>
        <v>0</v>
      </c>
      <c r="G119" s="27">
        <f t="shared" si="6"/>
        <v>0</v>
      </c>
      <c r="H119" s="28">
        <f t="shared" si="7"/>
        <v>0</v>
      </c>
      <c r="I119" s="28">
        <f t="shared" si="7"/>
        <v>0</v>
      </c>
      <c r="J119" s="29"/>
      <c r="K119" s="29"/>
      <c r="L119" s="30">
        <f t="shared" si="8"/>
        <v>0</v>
      </c>
      <c r="M119" s="30">
        <f t="shared" si="9"/>
        <v>0</v>
      </c>
    </row>
    <row r="120" spans="1:13" ht="18" customHeight="1" x14ac:dyDescent="0.25">
      <c r="A120" s="35" t="s">
        <v>165</v>
      </c>
      <c r="B120" s="36">
        <v>29291000</v>
      </c>
      <c r="C120" s="36" t="s">
        <v>166</v>
      </c>
      <c r="D120" s="37">
        <v>4.7</v>
      </c>
      <c r="E120" s="26">
        <v>2.3E-2</v>
      </c>
      <c r="F120" s="27">
        <f t="shared" si="5"/>
        <v>0</v>
      </c>
      <c r="G120" s="27">
        <f t="shared" si="6"/>
        <v>0</v>
      </c>
      <c r="H120" s="28">
        <f t="shared" si="7"/>
        <v>0</v>
      </c>
      <c r="I120" s="28">
        <f t="shared" si="7"/>
        <v>0</v>
      </c>
      <c r="J120" s="29"/>
      <c r="K120" s="29"/>
      <c r="L120" s="30">
        <f t="shared" si="8"/>
        <v>0</v>
      </c>
      <c r="M120" s="30">
        <f t="shared" si="9"/>
        <v>0</v>
      </c>
    </row>
    <row r="121" spans="1:13" ht="18" customHeight="1" x14ac:dyDescent="0.25">
      <c r="A121" s="35" t="s">
        <v>167</v>
      </c>
      <c r="B121" s="36">
        <v>29355357</v>
      </c>
      <c r="C121" s="36" t="s">
        <v>168</v>
      </c>
      <c r="D121" s="37">
        <v>35</v>
      </c>
      <c r="E121" s="26">
        <v>0.46</v>
      </c>
      <c r="F121" s="27">
        <f t="shared" si="5"/>
        <v>0</v>
      </c>
      <c r="G121" s="27">
        <f t="shared" si="6"/>
        <v>0</v>
      </c>
      <c r="H121" s="28">
        <f t="shared" si="7"/>
        <v>0</v>
      </c>
      <c r="I121" s="28">
        <f t="shared" si="7"/>
        <v>0</v>
      </c>
      <c r="J121" s="29"/>
      <c r="K121" s="29"/>
      <c r="L121" s="30">
        <f t="shared" si="8"/>
        <v>0</v>
      </c>
      <c r="M121" s="30">
        <f t="shared" si="9"/>
        <v>0</v>
      </c>
    </row>
    <row r="122" spans="1:13" ht="18" customHeight="1" x14ac:dyDescent="0.25">
      <c r="A122" s="35" t="s">
        <v>169</v>
      </c>
      <c r="B122" s="36">
        <v>29991025</v>
      </c>
      <c r="C122" s="36" t="s">
        <v>52</v>
      </c>
      <c r="D122" s="37">
        <v>13.5</v>
      </c>
      <c r="E122" s="26">
        <v>13.5</v>
      </c>
      <c r="F122" s="27">
        <f t="shared" si="5"/>
        <v>0</v>
      </c>
      <c r="G122" s="27">
        <f t="shared" si="6"/>
        <v>0</v>
      </c>
      <c r="H122" s="28">
        <f t="shared" si="7"/>
        <v>0</v>
      </c>
      <c r="I122" s="28">
        <f t="shared" si="7"/>
        <v>0</v>
      </c>
      <c r="J122" s="29"/>
      <c r="K122" s="29"/>
      <c r="L122" s="30">
        <f t="shared" si="8"/>
        <v>0</v>
      </c>
      <c r="M122" s="30">
        <f t="shared" si="9"/>
        <v>0</v>
      </c>
    </row>
    <row r="123" spans="1:13" ht="18" customHeight="1" x14ac:dyDescent="0.25">
      <c r="A123" s="55" t="s">
        <v>170</v>
      </c>
      <c r="B123" s="56">
        <v>22131322</v>
      </c>
      <c r="C123" s="56" t="s">
        <v>107</v>
      </c>
      <c r="D123" s="57">
        <v>42</v>
      </c>
      <c r="E123" s="26">
        <v>0.84</v>
      </c>
      <c r="F123" s="27">
        <f t="shared" si="5"/>
        <v>0</v>
      </c>
      <c r="G123" s="27">
        <f t="shared" si="6"/>
        <v>0</v>
      </c>
      <c r="H123" s="28">
        <f t="shared" si="7"/>
        <v>0</v>
      </c>
      <c r="I123" s="28">
        <f t="shared" si="7"/>
        <v>0</v>
      </c>
      <c r="J123" s="29"/>
      <c r="K123" s="29"/>
      <c r="L123" s="30">
        <f t="shared" si="8"/>
        <v>0</v>
      </c>
      <c r="M123" s="30">
        <f t="shared" si="9"/>
        <v>0</v>
      </c>
    </row>
    <row r="124" spans="1:13" ht="18" customHeight="1" x14ac:dyDescent="0.25">
      <c r="A124" s="35" t="s">
        <v>171</v>
      </c>
      <c r="B124" s="36">
        <v>22131321</v>
      </c>
      <c r="C124" s="36" t="s">
        <v>107</v>
      </c>
      <c r="D124" s="37">
        <v>31.2</v>
      </c>
      <c r="E124" s="26">
        <v>0.62</v>
      </c>
      <c r="F124" s="27">
        <f t="shared" si="5"/>
        <v>0</v>
      </c>
      <c r="G124" s="27">
        <f t="shared" si="6"/>
        <v>0</v>
      </c>
      <c r="H124" s="28">
        <f t="shared" si="7"/>
        <v>0</v>
      </c>
      <c r="I124" s="28">
        <f t="shared" si="7"/>
        <v>0</v>
      </c>
      <c r="J124" s="29"/>
      <c r="K124" s="29"/>
      <c r="L124" s="30">
        <f t="shared" si="8"/>
        <v>0</v>
      </c>
      <c r="M124" s="30">
        <f t="shared" si="9"/>
        <v>0</v>
      </c>
    </row>
    <row r="125" spans="1:13" ht="18" customHeight="1" x14ac:dyDescent="0.25">
      <c r="A125" s="38" t="s">
        <v>172</v>
      </c>
      <c r="B125" s="39">
        <v>28860015</v>
      </c>
      <c r="C125" s="40" t="s">
        <v>112</v>
      </c>
      <c r="D125" s="46">
        <v>25.2</v>
      </c>
      <c r="E125" s="26">
        <v>0.25</v>
      </c>
      <c r="F125" s="27">
        <f t="shared" si="5"/>
        <v>0</v>
      </c>
      <c r="G125" s="27">
        <f t="shared" si="6"/>
        <v>0</v>
      </c>
      <c r="H125" s="28">
        <f t="shared" si="7"/>
        <v>0</v>
      </c>
      <c r="I125" s="28">
        <f t="shared" si="7"/>
        <v>0</v>
      </c>
      <c r="J125" s="29"/>
      <c r="K125" s="29"/>
      <c r="L125" s="30">
        <f t="shared" si="8"/>
        <v>0</v>
      </c>
      <c r="M125" s="30">
        <f t="shared" si="9"/>
        <v>0</v>
      </c>
    </row>
    <row r="126" spans="1:13" ht="18" customHeight="1" x14ac:dyDescent="0.25">
      <c r="A126" s="35" t="s">
        <v>173</v>
      </c>
      <c r="B126" s="36">
        <v>28860050</v>
      </c>
      <c r="C126" s="36" t="s">
        <v>60</v>
      </c>
      <c r="D126" s="37">
        <v>20.16</v>
      </c>
      <c r="E126" s="26">
        <v>0.2</v>
      </c>
      <c r="F126" s="27">
        <f t="shared" si="5"/>
        <v>0</v>
      </c>
      <c r="G126" s="27">
        <f t="shared" si="6"/>
        <v>0</v>
      </c>
      <c r="H126" s="28">
        <f t="shared" si="7"/>
        <v>0</v>
      </c>
      <c r="I126" s="28">
        <f t="shared" si="7"/>
        <v>0</v>
      </c>
      <c r="J126" s="29"/>
      <c r="K126" s="29"/>
      <c r="L126" s="30">
        <f t="shared" si="8"/>
        <v>0</v>
      </c>
      <c r="M126" s="30">
        <f t="shared" si="9"/>
        <v>0</v>
      </c>
    </row>
    <row r="127" spans="1:13" ht="18" customHeight="1" x14ac:dyDescent="0.25">
      <c r="A127" s="38" t="s">
        <v>174</v>
      </c>
      <c r="B127" s="39">
        <v>25273585</v>
      </c>
      <c r="C127" s="40" t="s">
        <v>175</v>
      </c>
      <c r="D127" s="46">
        <v>51.67</v>
      </c>
      <c r="E127" s="26">
        <v>51.67</v>
      </c>
      <c r="F127" s="27">
        <f t="shared" si="5"/>
        <v>0</v>
      </c>
      <c r="G127" s="27">
        <f t="shared" si="6"/>
        <v>0</v>
      </c>
      <c r="H127" s="28">
        <f t="shared" si="7"/>
        <v>0</v>
      </c>
      <c r="I127" s="28">
        <f t="shared" si="7"/>
        <v>0</v>
      </c>
      <c r="J127" s="29"/>
      <c r="K127" s="29"/>
      <c r="L127" s="30">
        <f t="shared" si="8"/>
        <v>0</v>
      </c>
      <c r="M127" s="30">
        <f t="shared" si="9"/>
        <v>0</v>
      </c>
    </row>
    <row r="128" spans="1:13" s="22" customFormat="1" ht="18" customHeight="1" x14ac:dyDescent="0.25">
      <c r="A128" s="38" t="s">
        <v>176</v>
      </c>
      <c r="B128" s="39">
        <v>22133582</v>
      </c>
      <c r="C128" s="40" t="s">
        <v>93</v>
      </c>
      <c r="D128" s="46">
        <v>38.450000000000003</v>
      </c>
      <c r="E128" s="26">
        <v>0.76</v>
      </c>
      <c r="F128" s="27">
        <f t="shared" si="5"/>
        <v>0</v>
      </c>
      <c r="G128" s="27">
        <f t="shared" si="6"/>
        <v>0</v>
      </c>
      <c r="H128" s="28">
        <f t="shared" si="7"/>
        <v>0</v>
      </c>
      <c r="I128" s="28">
        <f t="shared" si="7"/>
        <v>0</v>
      </c>
      <c r="J128" s="29"/>
      <c r="K128" s="32"/>
      <c r="L128" s="30">
        <f t="shared" si="8"/>
        <v>0</v>
      </c>
      <c r="M128" s="30">
        <f t="shared" si="9"/>
        <v>0</v>
      </c>
    </row>
    <row r="129" spans="1:13" ht="18" customHeight="1" x14ac:dyDescent="0.25">
      <c r="A129" s="38" t="s">
        <v>177</v>
      </c>
      <c r="B129" s="39">
        <v>25273584</v>
      </c>
      <c r="C129" s="40" t="s">
        <v>93</v>
      </c>
      <c r="D129" s="46">
        <v>55.65</v>
      </c>
      <c r="E129" s="26">
        <v>1.1100000000000001</v>
      </c>
      <c r="F129" s="27">
        <f t="shared" si="5"/>
        <v>0</v>
      </c>
      <c r="G129" s="27">
        <f t="shared" si="6"/>
        <v>0</v>
      </c>
      <c r="H129" s="28">
        <f t="shared" si="7"/>
        <v>0</v>
      </c>
      <c r="I129" s="28">
        <f t="shared" si="7"/>
        <v>0</v>
      </c>
      <c r="J129" s="29"/>
      <c r="K129" s="29"/>
      <c r="L129" s="30">
        <f t="shared" si="8"/>
        <v>0</v>
      </c>
      <c r="M129" s="30">
        <f t="shared" si="9"/>
        <v>0</v>
      </c>
    </row>
    <row r="130" spans="1:13" ht="18" customHeight="1" x14ac:dyDescent="0.25">
      <c r="A130" s="35" t="s">
        <v>178</v>
      </c>
      <c r="B130" s="36">
        <v>23643920</v>
      </c>
      <c r="C130" s="36" t="s">
        <v>179</v>
      </c>
      <c r="D130" s="37">
        <v>8</v>
      </c>
      <c r="E130" s="26">
        <v>0.08</v>
      </c>
      <c r="F130" s="27">
        <f t="shared" si="5"/>
        <v>0</v>
      </c>
      <c r="G130" s="27">
        <f t="shared" si="6"/>
        <v>0</v>
      </c>
      <c r="H130" s="28">
        <f t="shared" si="7"/>
        <v>0</v>
      </c>
      <c r="I130" s="28">
        <f t="shared" si="7"/>
        <v>0</v>
      </c>
      <c r="J130" s="29"/>
      <c r="K130" s="29"/>
      <c r="L130" s="30">
        <f t="shared" si="8"/>
        <v>0</v>
      </c>
      <c r="M130" s="30">
        <f t="shared" si="9"/>
        <v>0</v>
      </c>
    </row>
    <row r="131" spans="1:13" ht="18" customHeight="1" x14ac:dyDescent="0.25">
      <c r="A131" s="35" t="s">
        <v>180</v>
      </c>
      <c r="B131" s="36">
        <v>29355319</v>
      </c>
      <c r="C131" s="36" t="s">
        <v>52</v>
      </c>
      <c r="D131" s="37">
        <v>14.65</v>
      </c>
      <c r="E131" s="26">
        <v>14.65</v>
      </c>
      <c r="F131" s="27">
        <f t="shared" si="5"/>
        <v>0</v>
      </c>
      <c r="G131" s="27">
        <f t="shared" si="6"/>
        <v>0</v>
      </c>
      <c r="H131" s="28">
        <f t="shared" si="7"/>
        <v>0</v>
      </c>
      <c r="I131" s="28">
        <f t="shared" si="7"/>
        <v>0</v>
      </c>
      <c r="J131" s="29"/>
      <c r="K131" s="29"/>
      <c r="L131" s="30">
        <f t="shared" si="8"/>
        <v>0</v>
      </c>
      <c r="M131" s="30">
        <f t="shared" si="9"/>
        <v>0</v>
      </c>
    </row>
    <row r="132" spans="1:13" ht="18" customHeight="1" x14ac:dyDescent="0.25">
      <c r="A132" s="35" t="s">
        <v>181</v>
      </c>
      <c r="B132" s="36">
        <v>25270111</v>
      </c>
      <c r="C132" s="36" t="s">
        <v>52</v>
      </c>
      <c r="D132" s="37">
        <v>12.55</v>
      </c>
      <c r="E132" s="26">
        <v>12.55</v>
      </c>
      <c r="F132" s="27">
        <f t="shared" si="5"/>
        <v>0</v>
      </c>
      <c r="G132" s="27">
        <f t="shared" si="6"/>
        <v>0</v>
      </c>
      <c r="H132" s="28">
        <f t="shared" si="7"/>
        <v>0</v>
      </c>
      <c r="I132" s="28">
        <f t="shared" si="7"/>
        <v>0</v>
      </c>
      <c r="J132" s="29"/>
      <c r="K132" s="29"/>
      <c r="L132" s="30">
        <f t="shared" si="8"/>
        <v>0</v>
      </c>
      <c r="M132" s="30">
        <f t="shared" si="9"/>
        <v>0</v>
      </c>
    </row>
    <row r="133" spans="1:13" ht="18" customHeight="1" x14ac:dyDescent="0.25">
      <c r="A133" s="35" t="s">
        <v>182</v>
      </c>
      <c r="B133" s="36">
        <v>23241798</v>
      </c>
      <c r="C133" s="36" t="s">
        <v>52</v>
      </c>
      <c r="D133" s="37">
        <v>24.38</v>
      </c>
      <c r="E133" s="26">
        <v>24.38</v>
      </c>
      <c r="F133" s="27">
        <f t="shared" ref="F133:G196" si="10">SUM(J133)</f>
        <v>0</v>
      </c>
      <c r="G133" s="27">
        <f t="shared" ref="G133:G171" si="11">SUM(K133)</f>
        <v>0</v>
      </c>
      <c r="H133" s="28">
        <f t="shared" ref="H133:I199" si="12">F133*D133</f>
        <v>0</v>
      </c>
      <c r="I133" s="28">
        <f t="shared" si="12"/>
        <v>0</v>
      </c>
      <c r="J133" s="29"/>
      <c r="K133" s="29"/>
      <c r="L133" s="30">
        <f t="shared" ref="L133:L152" si="13">$D133*J133</f>
        <v>0</v>
      </c>
      <c r="M133" s="30">
        <f t="shared" ref="M133:M152" si="14">$E133*K133</f>
        <v>0</v>
      </c>
    </row>
    <row r="134" spans="1:13" ht="18" customHeight="1" x14ac:dyDescent="0.25">
      <c r="A134" s="35" t="s">
        <v>183</v>
      </c>
      <c r="B134" s="36">
        <v>23241796</v>
      </c>
      <c r="C134" s="36" t="s">
        <v>52</v>
      </c>
      <c r="D134" s="37">
        <v>20.25</v>
      </c>
      <c r="E134" s="26">
        <v>20.25</v>
      </c>
      <c r="F134" s="27">
        <f t="shared" si="10"/>
        <v>0</v>
      </c>
      <c r="G134" s="27">
        <f t="shared" si="11"/>
        <v>0</v>
      </c>
      <c r="H134" s="28">
        <f t="shared" si="12"/>
        <v>0</v>
      </c>
      <c r="I134" s="28">
        <f t="shared" si="12"/>
        <v>0</v>
      </c>
      <c r="J134" s="29"/>
      <c r="K134" s="29"/>
      <c r="L134" s="30">
        <f t="shared" si="13"/>
        <v>0</v>
      </c>
      <c r="M134" s="30">
        <f t="shared" si="14"/>
        <v>0</v>
      </c>
    </row>
    <row r="135" spans="1:13" ht="18" customHeight="1" x14ac:dyDescent="0.25">
      <c r="A135" s="35" t="s">
        <v>184</v>
      </c>
      <c r="B135" s="36">
        <v>23241800</v>
      </c>
      <c r="C135" s="36" t="s">
        <v>52</v>
      </c>
      <c r="D135" s="37">
        <v>39.5</v>
      </c>
      <c r="E135" s="26">
        <v>39.5</v>
      </c>
      <c r="F135" s="27">
        <f t="shared" si="10"/>
        <v>0</v>
      </c>
      <c r="G135" s="27">
        <f t="shared" si="11"/>
        <v>0</v>
      </c>
      <c r="H135" s="28">
        <f t="shared" si="12"/>
        <v>0</v>
      </c>
      <c r="I135" s="28">
        <f t="shared" si="12"/>
        <v>0</v>
      </c>
      <c r="J135" s="29"/>
      <c r="K135" s="29"/>
      <c r="L135" s="30">
        <f t="shared" si="13"/>
        <v>0</v>
      </c>
      <c r="M135" s="30">
        <f t="shared" si="14"/>
        <v>0</v>
      </c>
    </row>
    <row r="136" spans="1:13" ht="18" customHeight="1" x14ac:dyDescent="0.25">
      <c r="A136" s="35" t="s">
        <v>185</v>
      </c>
      <c r="B136" s="36">
        <v>23241620</v>
      </c>
      <c r="C136" s="36" t="s">
        <v>52</v>
      </c>
      <c r="D136" s="37">
        <v>13.07</v>
      </c>
      <c r="E136" s="26">
        <v>13.07</v>
      </c>
      <c r="F136" s="27">
        <f t="shared" si="10"/>
        <v>0</v>
      </c>
      <c r="G136" s="27">
        <f t="shared" si="11"/>
        <v>0</v>
      </c>
      <c r="H136" s="28">
        <f t="shared" si="12"/>
        <v>0</v>
      </c>
      <c r="I136" s="28">
        <f t="shared" si="12"/>
        <v>0</v>
      </c>
      <c r="J136" s="29"/>
      <c r="K136" s="29"/>
      <c r="L136" s="30">
        <f t="shared" si="13"/>
        <v>0</v>
      </c>
      <c r="M136" s="30">
        <f t="shared" si="14"/>
        <v>0</v>
      </c>
    </row>
    <row r="137" spans="1:13" ht="18" customHeight="1" x14ac:dyDescent="0.25">
      <c r="A137" s="35" t="s">
        <v>186</v>
      </c>
      <c r="B137" s="36">
        <v>23241622</v>
      </c>
      <c r="C137" s="36" t="s">
        <v>52</v>
      </c>
      <c r="D137" s="37">
        <v>14.51</v>
      </c>
      <c r="E137" s="26">
        <v>14.51</v>
      </c>
      <c r="F137" s="27">
        <f t="shared" si="10"/>
        <v>0</v>
      </c>
      <c r="G137" s="27">
        <f t="shared" si="11"/>
        <v>0</v>
      </c>
      <c r="H137" s="28">
        <f t="shared" si="12"/>
        <v>0</v>
      </c>
      <c r="I137" s="28">
        <f t="shared" si="12"/>
        <v>0</v>
      </c>
      <c r="J137" s="29"/>
      <c r="K137" s="29"/>
      <c r="L137" s="30">
        <f t="shared" si="13"/>
        <v>0</v>
      </c>
      <c r="M137" s="30">
        <f t="shared" si="14"/>
        <v>0</v>
      </c>
    </row>
    <row r="138" spans="1:13" ht="18" customHeight="1" x14ac:dyDescent="0.25">
      <c r="A138" s="35" t="s">
        <v>187</v>
      </c>
      <c r="B138" s="36">
        <v>23241624</v>
      </c>
      <c r="C138" s="36" t="s">
        <v>52</v>
      </c>
      <c r="D138" s="37">
        <v>16.87</v>
      </c>
      <c r="E138" s="26">
        <v>16.87</v>
      </c>
      <c r="F138" s="27">
        <f t="shared" si="10"/>
        <v>0</v>
      </c>
      <c r="G138" s="27">
        <f t="shared" si="11"/>
        <v>0</v>
      </c>
      <c r="H138" s="28">
        <f t="shared" si="12"/>
        <v>0</v>
      </c>
      <c r="I138" s="28">
        <f t="shared" si="12"/>
        <v>0</v>
      </c>
      <c r="J138" s="29"/>
      <c r="K138" s="29"/>
      <c r="L138" s="30">
        <f t="shared" si="13"/>
        <v>0</v>
      </c>
      <c r="M138" s="30">
        <f t="shared" si="14"/>
        <v>0</v>
      </c>
    </row>
    <row r="139" spans="1:13" s="22" customFormat="1" ht="18" customHeight="1" x14ac:dyDescent="0.25">
      <c r="A139" s="35" t="s">
        <v>188</v>
      </c>
      <c r="B139" s="36">
        <v>23241626</v>
      </c>
      <c r="C139" s="36" t="s">
        <v>52</v>
      </c>
      <c r="D139" s="37">
        <v>20.399999999999999</v>
      </c>
      <c r="E139" s="26">
        <v>20.399999999999999</v>
      </c>
      <c r="F139" s="27">
        <f t="shared" si="10"/>
        <v>0</v>
      </c>
      <c r="G139" s="27">
        <f t="shared" si="11"/>
        <v>0</v>
      </c>
      <c r="H139" s="28">
        <f t="shared" si="12"/>
        <v>0</v>
      </c>
      <c r="I139" s="28">
        <f t="shared" si="12"/>
        <v>0</v>
      </c>
      <c r="J139" s="29"/>
      <c r="K139" s="29"/>
      <c r="L139" s="30">
        <f t="shared" si="13"/>
        <v>0</v>
      </c>
      <c r="M139" s="30">
        <f t="shared" si="14"/>
        <v>0</v>
      </c>
    </row>
    <row r="140" spans="1:13" s="22" customFormat="1" ht="18" customHeight="1" x14ac:dyDescent="0.25">
      <c r="A140" s="42" t="s">
        <v>189</v>
      </c>
      <c r="B140" s="42">
        <v>22441008</v>
      </c>
      <c r="C140" s="42" t="s">
        <v>190</v>
      </c>
      <c r="D140" s="37">
        <v>9.9</v>
      </c>
      <c r="E140" s="26">
        <v>6.6000000000000003E-2</v>
      </c>
      <c r="F140" s="27">
        <f t="shared" si="10"/>
        <v>0</v>
      </c>
      <c r="G140" s="27">
        <f t="shared" si="11"/>
        <v>0</v>
      </c>
      <c r="H140" s="28">
        <f t="shared" si="12"/>
        <v>0</v>
      </c>
      <c r="I140" s="28">
        <f t="shared" si="12"/>
        <v>0</v>
      </c>
      <c r="J140" s="29"/>
      <c r="K140" s="29"/>
      <c r="L140" s="30">
        <f t="shared" si="13"/>
        <v>0</v>
      </c>
      <c r="M140" s="30">
        <f t="shared" si="14"/>
        <v>0</v>
      </c>
    </row>
    <row r="141" spans="1:13" s="22" customFormat="1" ht="18" customHeight="1" x14ac:dyDescent="0.25">
      <c r="A141" s="42" t="s">
        <v>191</v>
      </c>
      <c r="B141" s="42">
        <v>28312530</v>
      </c>
      <c r="C141" s="42" t="s">
        <v>192</v>
      </c>
      <c r="D141" s="37">
        <v>37</v>
      </c>
      <c r="E141" s="26">
        <v>37</v>
      </c>
      <c r="F141" s="27">
        <f t="shared" si="10"/>
        <v>0</v>
      </c>
      <c r="G141" s="27">
        <f t="shared" si="11"/>
        <v>0</v>
      </c>
      <c r="H141" s="28">
        <f t="shared" si="12"/>
        <v>0</v>
      </c>
      <c r="I141" s="28">
        <f t="shared" si="12"/>
        <v>0</v>
      </c>
      <c r="J141" s="29"/>
      <c r="K141" s="29"/>
      <c r="L141" s="30">
        <f t="shared" si="13"/>
        <v>0</v>
      </c>
      <c r="M141" s="30">
        <f t="shared" si="14"/>
        <v>0</v>
      </c>
    </row>
    <row r="142" spans="1:13" s="22" customFormat="1" ht="18" customHeight="1" x14ac:dyDescent="0.25">
      <c r="A142" s="23" t="s">
        <v>193</v>
      </c>
      <c r="B142" s="45">
        <v>26240748</v>
      </c>
      <c r="C142" s="24" t="s">
        <v>52</v>
      </c>
      <c r="D142" s="25">
        <v>23</v>
      </c>
      <c r="E142" s="26">
        <v>23</v>
      </c>
      <c r="F142" s="27">
        <f t="shared" si="10"/>
        <v>0</v>
      </c>
      <c r="G142" s="27">
        <f t="shared" si="11"/>
        <v>0</v>
      </c>
      <c r="H142" s="28">
        <f t="shared" si="12"/>
        <v>0</v>
      </c>
      <c r="I142" s="28">
        <f t="shared" si="12"/>
        <v>0</v>
      </c>
      <c r="J142" s="29"/>
      <c r="K142" s="29"/>
      <c r="L142" s="30">
        <f t="shared" si="13"/>
        <v>0</v>
      </c>
      <c r="M142" s="30">
        <f t="shared" si="14"/>
        <v>0</v>
      </c>
    </row>
    <row r="143" spans="1:13" ht="18" customHeight="1" x14ac:dyDescent="0.25">
      <c r="A143" s="42" t="s">
        <v>194</v>
      </c>
      <c r="B143" s="42">
        <v>25119348</v>
      </c>
      <c r="C143" s="42" t="s">
        <v>195</v>
      </c>
      <c r="D143" s="37">
        <v>15.8</v>
      </c>
      <c r="E143" s="26">
        <v>0.316</v>
      </c>
      <c r="F143" s="27">
        <f t="shared" si="10"/>
        <v>0</v>
      </c>
      <c r="G143" s="27">
        <f t="shared" si="11"/>
        <v>0</v>
      </c>
      <c r="H143" s="28">
        <f t="shared" si="12"/>
        <v>0</v>
      </c>
      <c r="I143" s="28">
        <f t="shared" si="12"/>
        <v>0</v>
      </c>
      <c r="J143" s="29"/>
      <c r="K143" s="29"/>
      <c r="L143" s="30">
        <f t="shared" si="13"/>
        <v>0</v>
      </c>
      <c r="M143" s="30">
        <f t="shared" si="14"/>
        <v>0</v>
      </c>
    </row>
    <row r="144" spans="1:13" s="22" customFormat="1" ht="18" customHeight="1" x14ac:dyDescent="0.25">
      <c r="A144" s="38" t="s">
        <v>196</v>
      </c>
      <c r="B144" s="39">
        <v>25270890</v>
      </c>
      <c r="C144" s="45" t="s">
        <v>197</v>
      </c>
      <c r="D144" s="26">
        <v>14.94</v>
      </c>
      <c r="E144" s="49">
        <v>0.747</v>
      </c>
      <c r="F144" s="27">
        <f t="shared" si="10"/>
        <v>0</v>
      </c>
      <c r="G144" s="27">
        <f t="shared" si="11"/>
        <v>0</v>
      </c>
      <c r="H144" s="28">
        <f t="shared" si="12"/>
        <v>0</v>
      </c>
      <c r="I144" s="28">
        <f t="shared" si="12"/>
        <v>0</v>
      </c>
      <c r="J144" s="29"/>
      <c r="K144" s="29"/>
      <c r="L144" s="30">
        <f t="shared" si="13"/>
        <v>0</v>
      </c>
      <c r="M144" s="30">
        <f t="shared" si="14"/>
        <v>0</v>
      </c>
    </row>
    <row r="145" spans="1:13" s="22" customFormat="1" ht="18" customHeight="1" x14ac:dyDescent="0.25">
      <c r="A145" s="42" t="s">
        <v>198</v>
      </c>
      <c r="B145" s="42">
        <v>38210010</v>
      </c>
      <c r="C145" s="42" t="s">
        <v>137</v>
      </c>
      <c r="D145" s="26">
        <v>23.7</v>
      </c>
      <c r="E145" s="49">
        <v>0.94799999999999995</v>
      </c>
      <c r="F145" s="27">
        <f t="shared" si="10"/>
        <v>0</v>
      </c>
      <c r="G145" s="27">
        <f t="shared" si="11"/>
        <v>0</v>
      </c>
      <c r="H145" s="28">
        <f t="shared" si="12"/>
        <v>0</v>
      </c>
      <c r="I145" s="28">
        <f t="shared" si="12"/>
        <v>0</v>
      </c>
      <c r="J145" s="29"/>
      <c r="K145" s="29"/>
      <c r="L145" s="30">
        <f t="shared" si="13"/>
        <v>0</v>
      </c>
      <c r="M145" s="30">
        <f t="shared" si="14"/>
        <v>0</v>
      </c>
    </row>
    <row r="146" spans="1:13" s="22" customFormat="1" ht="18" customHeight="1" x14ac:dyDescent="0.25">
      <c r="A146" s="41" t="s">
        <v>199</v>
      </c>
      <c r="B146" s="47">
        <v>25250384</v>
      </c>
      <c r="C146" s="47" t="s">
        <v>52</v>
      </c>
      <c r="D146" s="26">
        <v>16.350000000000001</v>
      </c>
      <c r="E146" s="49">
        <v>16.350000000000001</v>
      </c>
      <c r="F146" s="27">
        <f t="shared" si="10"/>
        <v>0</v>
      </c>
      <c r="G146" s="27">
        <f t="shared" si="11"/>
        <v>0</v>
      </c>
      <c r="H146" s="28">
        <f t="shared" si="12"/>
        <v>0</v>
      </c>
      <c r="I146" s="28">
        <f t="shared" si="12"/>
        <v>0</v>
      </c>
      <c r="J146" s="29"/>
      <c r="K146" s="29"/>
      <c r="L146" s="30">
        <f t="shared" si="13"/>
        <v>0</v>
      </c>
      <c r="M146" s="30">
        <f t="shared" si="14"/>
        <v>0</v>
      </c>
    </row>
    <row r="147" spans="1:13" s="22" customFormat="1" ht="18" customHeight="1" x14ac:dyDescent="0.25">
      <c r="A147" s="44" t="s">
        <v>200</v>
      </c>
      <c r="B147" s="42">
        <v>37360089</v>
      </c>
      <c r="C147" s="44" t="s">
        <v>52</v>
      </c>
      <c r="D147" s="26">
        <v>11</v>
      </c>
      <c r="E147" s="49">
        <v>11</v>
      </c>
      <c r="F147" s="27">
        <f t="shared" si="10"/>
        <v>0</v>
      </c>
      <c r="G147" s="27">
        <f t="shared" si="11"/>
        <v>0</v>
      </c>
      <c r="H147" s="28">
        <f t="shared" si="12"/>
        <v>0</v>
      </c>
      <c r="I147" s="28">
        <f t="shared" si="12"/>
        <v>0</v>
      </c>
      <c r="J147" s="29"/>
      <c r="K147" s="29"/>
      <c r="L147" s="30">
        <f t="shared" si="13"/>
        <v>0</v>
      </c>
      <c r="M147" s="30">
        <f t="shared" si="14"/>
        <v>0</v>
      </c>
    </row>
    <row r="148" spans="1:13" s="22" customFormat="1" ht="18" customHeight="1" x14ac:dyDescent="0.25">
      <c r="A148" s="38" t="s">
        <v>201</v>
      </c>
      <c r="B148" s="45">
        <v>28893363</v>
      </c>
      <c r="C148" s="38" t="s">
        <v>19</v>
      </c>
      <c r="D148" s="26">
        <v>286.58</v>
      </c>
      <c r="E148" s="49">
        <v>28.65</v>
      </c>
      <c r="F148" s="27">
        <f t="shared" si="10"/>
        <v>0</v>
      </c>
      <c r="G148" s="27">
        <f t="shared" si="11"/>
        <v>0</v>
      </c>
      <c r="H148" s="28">
        <f t="shared" si="12"/>
        <v>0</v>
      </c>
      <c r="I148" s="28">
        <f t="shared" si="12"/>
        <v>0</v>
      </c>
      <c r="J148" s="29"/>
      <c r="K148" s="29"/>
      <c r="L148" s="30">
        <f t="shared" si="13"/>
        <v>0</v>
      </c>
      <c r="M148" s="30">
        <f t="shared" si="14"/>
        <v>0</v>
      </c>
    </row>
    <row r="149" spans="1:13" s="22" customFormat="1" ht="18" customHeight="1" x14ac:dyDescent="0.25">
      <c r="A149" s="38" t="s">
        <v>202</v>
      </c>
      <c r="B149" s="39">
        <v>28921220</v>
      </c>
      <c r="C149" s="38" t="s">
        <v>52</v>
      </c>
      <c r="D149" s="58">
        <v>18.600000000000001</v>
      </c>
      <c r="E149" s="58">
        <v>18.600000000000001</v>
      </c>
      <c r="F149" s="27">
        <f t="shared" si="10"/>
        <v>0</v>
      </c>
      <c r="G149" s="27">
        <f t="shared" si="11"/>
        <v>0</v>
      </c>
      <c r="H149" s="28">
        <f t="shared" si="12"/>
        <v>0</v>
      </c>
      <c r="I149" s="28">
        <f t="shared" si="12"/>
        <v>0</v>
      </c>
      <c r="J149" s="29"/>
      <c r="K149" s="29"/>
      <c r="L149" s="30">
        <f t="shared" si="13"/>
        <v>0</v>
      </c>
      <c r="M149" s="30">
        <f t="shared" si="14"/>
        <v>0</v>
      </c>
    </row>
    <row r="150" spans="1:13" s="22" customFormat="1" ht="18" customHeight="1" x14ac:dyDescent="0.25">
      <c r="A150" s="38" t="s">
        <v>203</v>
      </c>
      <c r="B150" s="39" t="s">
        <v>204</v>
      </c>
      <c r="C150" s="38" t="s">
        <v>19</v>
      </c>
      <c r="D150" s="58">
        <v>67.349999999999994</v>
      </c>
      <c r="E150" s="58">
        <v>6.73</v>
      </c>
      <c r="F150" s="27">
        <f t="shared" si="10"/>
        <v>0</v>
      </c>
      <c r="G150" s="27">
        <f t="shared" si="11"/>
        <v>0</v>
      </c>
      <c r="H150" s="28">
        <f t="shared" si="12"/>
        <v>0</v>
      </c>
      <c r="I150" s="28">
        <f t="shared" si="12"/>
        <v>0</v>
      </c>
      <c r="J150" s="29"/>
      <c r="K150" s="29"/>
      <c r="L150" s="30">
        <f t="shared" si="13"/>
        <v>0</v>
      </c>
      <c r="M150" s="30">
        <f t="shared" si="14"/>
        <v>0</v>
      </c>
    </row>
    <row r="151" spans="1:13" s="22" customFormat="1" ht="18" customHeight="1" x14ac:dyDescent="0.25">
      <c r="A151" s="38" t="s">
        <v>205</v>
      </c>
      <c r="B151" s="36">
        <v>21120083</v>
      </c>
      <c r="C151" s="38" t="s">
        <v>195</v>
      </c>
      <c r="D151" s="26">
        <v>164</v>
      </c>
      <c r="E151" s="49">
        <v>3.28</v>
      </c>
      <c r="F151" s="27">
        <f t="shared" si="10"/>
        <v>0</v>
      </c>
      <c r="G151" s="27">
        <f t="shared" si="11"/>
        <v>0</v>
      </c>
      <c r="H151" s="28">
        <f t="shared" si="12"/>
        <v>0</v>
      </c>
      <c r="I151" s="28">
        <f t="shared" si="12"/>
        <v>0</v>
      </c>
      <c r="J151" s="38"/>
      <c r="K151" s="38"/>
      <c r="L151" s="30">
        <f t="shared" si="13"/>
        <v>0</v>
      </c>
      <c r="M151" s="30">
        <f t="shared" si="14"/>
        <v>0</v>
      </c>
    </row>
    <row r="152" spans="1:13" s="22" customFormat="1" ht="18" customHeight="1" x14ac:dyDescent="0.25">
      <c r="A152" s="38" t="s">
        <v>206</v>
      </c>
      <c r="B152" s="39">
        <v>21120931</v>
      </c>
      <c r="C152" s="45" t="s">
        <v>52</v>
      </c>
      <c r="D152" s="26">
        <v>3.45</v>
      </c>
      <c r="E152" s="49">
        <v>3.45</v>
      </c>
      <c r="F152" s="27">
        <f t="shared" si="10"/>
        <v>0</v>
      </c>
      <c r="G152" s="27">
        <f t="shared" si="11"/>
        <v>0</v>
      </c>
      <c r="H152" s="28">
        <f t="shared" si="12"/>
        <v>0</v>
      </c>
      <c r="I152" s="28">
        <f t="shared" si="12"/>
        <v>0</v>
      </c>
      <c r="J152" s="38"/>
      <c r="K152" s="38"/>
      <c r="L152" s="30">
        <f t="shared" si="13"/>
        <v>0</v>
      </c>
      <c r="M152" s="30">
        <f t="shared" si="14"/>
        <v>0</v>
      </c>
    </row>
    <row r="153" spans="1:13" s="22" customFormat="1" ht="18" customHeight="1" x14ac:dyDescent="0.25">
      <c r="A153" s="38" t="s">
        <v>207</v>
      </c>
      <c r="B153" s="39">
        <v>28700004</v>
      </c>
      <c r="C153" s="45" t="s">
        <v>208</v>
      </c>
      <c r="D153" s="26">
        <v>203.7</v>
      </c>
      <c r="E153" s="49">
        <v>40.74</v>
      </c>
      <c r="F153" s="27">
        <f t="shared" si="10"/>
        <v>0</v>
      </c>
      <c r="G153" s="27">
        <f t="shared" si="11"/>
        <v>0</v>
      </c>
      <c r="H153" s="28">
        <f t="shared" si="12"/>
        <v>0</v>
      </c>
      <c r="I153" s="28">
        <f t="shared" si="12"/>
        <v>0</v>
      </c>
      <c r="J153" s="38"/>
      <c r="K153" s="38"/>
      <c r="L153" s="30">
        <f>$D153*J153</f>
        <v>0</v>
      </c>
      <c r="M153" s="30">
        <f>$E153*K153</f>
        <v>0</v>
      </c>
    </row>
    <row r="154" spans="1:13" s="22" customFormat="1" ht="18" customHeight="1" x14ac:dyDescent="0.25">
      <c r="A154" s="38" t="s">
        <v>209</v>
      </c>
      <c r="B154" s="39">
        <v>26247630</v>
      </c>
      <c r="C154" s="45" t="s">
        <v>210</v>
      </c>
      <c r="D154" s="26">
        <v>130.25</v>
      </c>
      <c r="E154" s="49">
        <v>26.05</v>
      </c>
      <c r="F154" s="27">
        <f t="shared" si="10"/>
        <v>0</v>
      </c>
      <c r="G154" s="27">
        <f t="shared" si="11"/>
        <v>0</v>
      </c>
      <c r="H154" s="28">
        <f t="shared" si="12"/>
        <v>0</v>
      </c>
      <c r="I154" s="28">
        <f t="shared" si="12"/>
        <v>0</v>
      </c>
      <c r="J154" s="38"/>
      <c r="K154" s="38"/>
      <c r="L154" s="30">
        <f>$D154*J154</f>
        <v>0</v>
      </c>
      <c r="M154" s="30">
        <f>$E154*K154</f>
        <v>0</v>
      </c>
    </row>
    <row r="155" spans="1:13" s="22" customFormat="1" ht="18" customHeight="1" x14ac:dyDescent="0.25">
      <c r="A155" s="38" t="s">
        <v>265</v>
      </c>
      <c r="B155" s="39">
        <v>20031478</v>
      </c>
      <c r="C155" s="45" t="s">
        <v>98</v>
      </c>
      <c r="D155" s="26"/>
      <c r="E155" s="49"/>
      <c r="F155" s="27">
        <f t="shared" si="10"/>
        <v>0</v>
      </c>
      <c r="G155" s="27">
        <f t="shared" si="11"/>
        <v>0</v>
      </c>
      <c r="H155" s="28"/>
      <c r="I155" s="28"/>
      <c r="J155" s="38"/>
      <c r="K155" s="38"/>
      <c r="L155" s="30"/>
      <c r="M155" s="30"/>
    </row>
    <row r="156" spans="1:13" s="22" customFormat="1" ht="18" customHeight="1" x14ac:dyDescent="0.25">
      <c r="A156" s="38" t="s">
        <v>266</v>
      </c>
      <c r="B156" s="39">
        <v>20331473</v>
      </c>
      <c r="C156" s="45" t="s">
        <v>195</v>
      </c>
      <c r="D156" s="26"/>
      <c r="E156" s="49"/>
      <c r="F156" s="27">
        <f t="shared" si="10"/>
        <v>0</v>
      </c>
      <c r="G156" s="27">
        <f t="shared" si="11"/>
        <v>0</v>
      </c>
      <c r="H156" s="28"/>
      <c r="I156" s="28"/>
      <c r="J156" s="38"/>
      <c r="K156" s="38"/>
      <c r="L156" s="30"/>
      <c r="M156" s="30"/>
    </row>
    <row r="157" spans="1:13" s="22" customFormat="1" ht="18" customHeight="1" x14ac:dyDescent="0.25">
      <c r="A157" s="38" t="s">
        <v>268</v>
      </c>
      <c r="B157" s="39">
        <v>28700000</v>
      </c>
      <c r="C157" s="45" t="s">
        <v>15</v>
      </c>
      <c r="D157" s="26"/>
      <c r="E157" s="49"/>
      <c r="F157" s="27">
        <f t="shared" si="10"/>
        <v>0</v>
      </c>
      <c r="G157" s="27">
        <f t="shared" si="11"/>
        <v>0</v>
      </c>
      <c r="H157" s="28"/>
      <c r="I157" s="28"/>
      <c r="J157" s="38"/>
      <c r="K157" s="38"/>
      <c r="L157" s="30"/>
      <c r="M157" s="30"/>
    </row>
    <row r="158" spans="1:13" s="22" customFormat="1" ht="18" customHeight="1" x14ac:dyDescent="0.25">
      <c r="A158" s="38" t="s">
        <v>267</v>
      </c>
      <c r="B158" s="39">
        <v>20331474</v>
      </c>
      <c r="C158" s="45" t="s">
        <v>195</v>
      </c>
      <c r="D158" s="59"/>
      <c r="E158" s="49"/>
      <c r="F158" s="27">
        <f t="shared" si="10"/>
        <v>0</v>
      </c>
      <c r="G158" s="27">
        <f t="shared" si="11"/>
        <v>0</v>
      </c>
      <c r="H158" s="28"/>
      <c r="I158" s="28"/>
      <c r="J158" s="38"/>
      <c r="K158" s="38"/>
      <c r="L158" s="30"/>
      <c r="M158" s="30"/>
    </row>
    <row r="159" spans="1:13" ht="18" customHeight="1" x14ac:dyDescent="0.25">
      <c r="A159" s="15" t="s">
        <v>211</v>
      </c>
      <c r="B159" s="60"/>
      <c r="C159" s="60"/>
      <c r="D159" s="61"/>
      <c r="E159" s="62"/>
      <c r="F159" s="27">
        <f t="shared" si="10"/>
        <v>0</v>
      </c>
      <c r="G159" s="63"/>
      <c r="H159" s="64"/>
      <c r="I159" s="64"/>
      <c r="J159" s="65"/>
      <c r="K159" s="66"/>
      <c r="L159" s="66"/>
      <c r="M159" s="66"/>
    </row>
    <row r="160" spans="1:13" ht="18" customHeight="1" x14ac:dyDescent="0.25">
      <c r="A160" s="38" t="s">
        <v>212</v>
      </c>
      <c r="B160" s="39">
        <v>4995733</v>
      </c>
      <c r="C160" s="40" t="s">
        <v>35</v>
      </c>
      <c r="D160" s="46">
        <v>34.19</v>
      </c>
      <c r="E160" s="26">
        <v>3.41</v>
      </c>
      <c r="F160" s="27">
        <f t="shared" si="10"/>
        <v>0</v>
      </c>
      <c r="G160" s="27">
        <f t="shared" si="11"/>
        <v>0</v>
      </c>
      <c r="H160" s="28">
        <f t="shared" si="12"/>
        <v>0</v>
      </c>
      <c r="I160" s="28">
        <f>G160*E160</f>
        <v>0</v>
      </c>
      <c r="J160" s="69"/>
      <c r="K160" s="29"/>
      <c r="L160" s="30">
        <f>$D160*J160</f>
        <v>0</v>
      </c>
      <c r="M160" s="30">
        <f>$E160*K160</f>
        <v>0</v>
      </c>
    </row>
    <row r="161" spans="1:13" ht="18" customHeight="1" x14ac:dyDescent="0.25">
      <c r="A161" s="23" t="s">
        <v>213</v>
      </c>
      <c r="B161" s="45" t="s">
        <v>214</v>
      </c>
      <c r="C161" s="45" t="s">
        <v>215</v>
      </c>
      <c r="D161" s="70">
        <v>18.899999999999999</v>
      </c>
      <c r="E161" s="71">
        <v>0.94</v>
      </c>
      <c r="F161" s="27">
        <f t="shared" si="10"/>
        <v>0</v>
      </c>
      <c r="G161" s="27">
        <f t="shared" si="11"/>
        <v>0</v>
      </c>
      <c r="H161" s="28">
        <f t="shared" si="12"/>
        <v>0</v>
      </c>
      <c r="I161" s="28">
        <f t="shared" si="12"/>
        <v>0</v>
      </c>
      <c r="J161" s="29"/>
      <c r="K161" s="29"/>
      <c r="L161" s="30">
        <f t="shared" ref="L161:L170" si="15">$D161*J161</f>
        <v>0</v>
      </c>
      <c r="M161" s="30">
        <f>$E161*K161</f>
        <v>0</v>
      </c>
    </row>
    <row r="162" spans="1:13" ht="18" customHeight="1" x14ac:dyDescent="0.25">
      <c r="A162" s="38" t="s">
        <v>216</v>
      </c>
      <c r="B162" s="39">
        <v>8014</v>
      </c>
      <c r="C162" s="40" t="s">
        <v>217</v>
      </c>
      <c r="D162" s="46">
        <v>102.53</v>
      </c>
      <c r="E162" s="49">
        <v>6.83</v>
      </c>
      <c r="F162" s="27">
        <f t="shared" si="10"/>
        <v>0</v>
      </c>
      <c r="G162" s="27">
        <f t="shared" si="11"/>
        <v>0</v>
      </c>
      <c r="H162" s="28">
        <f t="shared" si="12"/>
        <v>0</v>
      </c>
      <c r="I162" s="28">
        <f t="shared" si="12"/>
        <v>0</v>
      </c>
      <c r="J162" s="29"/>
      <c r="K162" s="29"/>
      <c r="L162" s="30">
        <f t="shared" si="15"/>
        <v>0</v>
      </c>
      <c r="M162" s="30">
        <f t="shared" ref="M162:M170" si="16">$E162*K162</f>
        <v>0</v>
      </c>
    </row>
    <row r="163" spans="1:13" ht="18" customHeight="1" x14ac:dyDescent="0.25">
      <c r="A163" s="38" t="s">
        <v>218</v>
      </c>
      <c r="B163" s="39">
        <v>8013</v>
      </c>
      <c r="C163" s="40" t="s">
        <v>217</v>
      </c>
      <c r="D163" s="46">
        <v>78.319999999999993</v>
      </c>
      <c r="E163" s="49">
        <v>5.22</v>
      </c>
      <c r="F163" s="27">
        <f t="shared" si="10"/>
        <v>0</v>
      </c>
      <c r="G163" s="27">
        <f t="shared" si="11"/>
        <v>0</v>
      </c>
      <c r="H163" s="28">
        <f t="shared" si="12"/>
        <v>0</v>
      </c>
      <c r="I163" s="28">
        <f t="shared" si="12"/>
        <v>0</v>
      </c>
      <c r="J163" s="29"/>
      <c r="K163" s="29"/>
      <c r="L163" s="30">
        <f t="shared" si="15"/>
        <v>0</v>
      </c>
      <c r="M163" s="30">
        <f t="shared" si="16"/>
        <v>0</v>
      </c>
    </row>
    <row r="164" spans="1:13" ht="18" customHeight="1" x14ac:dyDescent="0.25">
      <c r="A164" s="38" t="s">
        <v>219</v>
      </c>
      <c r="B164" s="39">
        <v>8019</v>
      </c>
      <c r="C164" s="40" t="s">
        <v>35</v>
      </c>
      <c r="D164" s="46">
        <v>102.53</v>
      </c>
      <c r="E164" s="49">
        <v>10.25</v>
      </c>
      <c r="F164" s="27">
        <f t="shared" si="10"/>
        <v>0</v>
      </c>
      <c r="G164" s="27">
        <f t="shared" si="11"/>
        <v>0</v>
      </c>
      <c r="H164" s="28">
        <f t="shared" si="12"/>
        <v>0</v>
      </c>
      <c r="I164" s="28">
        <f t="shared" si="12"/>
        <v>0</v>
      </c>
      <c r="J164" s="29"/>
      <c r="K164" s="29"/>
      <c r="L164" s="30">
        <f t="shared" si="15"/>
        <v>0</v>
      </c>
      <c r="M164" s="30">
        <f t="shared" si="16"/>
        <v>0</v>
      </c>
    </row>
    <row r="165" spans="1:13" ht="18" customHeight="1" x14ac:dyDescent="0.25">
      <c r="A165" s="38" t="s">
        <v>220</v>
      </c>
      <c r="B165" s="72">
        <v>600019</v>
      </c>
      <c r="C165" s="40" t="s">
        <v>215</v>
      </c>
      <c r="D165" s="46">
        <v>19.95</v>
      </c>
      <c r="E165" s="71">
        <v>0.99</v>
      </c>
      <c r="F165" s="27">
        <f t="shared" si="10"/>
        <v>0</v>
      </c>
      <c r="G165" s="27">
        <f t="shared" si="11"/>
        <v>0</v>
      </c>
      <c r="H165" s="28">
        <f t="shared" si="12"/>
        <v>0</v>
      </c>
      <c r="I165" s="28">
        <f t="shared" si="12"/>
        <v>0</v>
      </c>
      <c r="J165" s="29"/>
      <c r="K165" s="29"/>
      <c r="L165" s="30">
        <f t="shared" si="15"/>
        <v>0</v>
      </c>
      <c r="M165" s="30">
        <f t="shared" si="16"/>
        <v>0</v>
      </c>
    </row>
    <row r="166" spans="1:13" ht="18" customHeight="1" x14ac:dyDescent="0.25">
      <c r="A166" s="38" t="s">
        <v>221</v>
      </c>
      <c r="B166" s="39">
        <v>600018</v>
      </c>
      <c r="C166" s="40" t="s">
        <v>215</v>
      </c>
      <c r="D166" s="46">
        <v>20.79</v>
      </c>
      <c r="E166" s="71">
        <v>1.0389999999999999</v>
      </c>
      <c r="F166" s="27">
        <f t="shared" si="10"/>
        <v>0</v>
      </c>
      <c r="G166" s="27">
        <f t="shared" si="11"/>
        <v>0</v>
      </c>
      <c r="H166" s="28">
        <f t="shared" si="12"/>
        <v>0</v>
      </c>
      <c r="I166" s="28">
        <f t="shared" si="12"/>
        <v>0</v>
      </c>
      <c r="J166" s="31"/>
      <c r="K166" s="29"/>
      <c r="L166" s="30">
        <f t="shared" si="15"/>
        <v>0</v>
      </c>
      <c r="M166" s="30">
        <f t="shared" si="16"/>
        <v>0</v>
      </c>
    </row>
    <row r="167" spans="1:13" ht="18" customHeight="1" x14ac:dyDescent="0.25">
      <c r="A167" s="38" t="s">
        <v>222</v>
      </c>
      <c r="B167" s="39">
        <v>14374</v>
      </c>
      <c r="C167" s="40" t="s">
        <v>35</v>
      </c>
      <c r="D167" s="46">
        <v>45.43</v>
      </c>
      <c r="E167" s="71">
        <v>4.54</v>
      </c>
      <c r="F167" s="27">
        <f t="shared" si="10"/>
        <v>0</v>
      </c>
      <c r="G167" s="27">
        <f t="shared" si="11"/>
        <v>0</v>
      </c>
      <c r="H167" s="28">
        <f t="shared" si="12"/>
        <v>0</v>
      </c>
      <c r="I167" s="28">
        <f t="shared" si="12"/>
        <v>0</v>
      </c>
      <c r="J167" s="31"/>
      <c r="K167" s="29"/>
      <c r="L167" s="30">
        <f t="shared" si="15"/>
        <v>0</v>
      </c>
      <c r="M167" s="30">
        <f t="shared" si="16"/>
        <v>0</v>
      </c>
    </row>
    <row r="168" spans="1:13" ht="18" customHeight="1" x14ac:dyDescent="0.25">
      <c r="A168" s="38" t="s">
        <v>223</v>
      </c>
      <c r="B168" s="39">
        <v>8377</v>
      </c>
      <c r="C168" s="40" t="s">
        <v>52</v>
      </c>
      <c r="D168" s="46">
        <v>4.88</v>
      </c>
      <c r="E168" s="71">
        <v>4.88</v>
      </c>
      <c r="F168" s="27">
        <f t="shared" si="10"/>
        <v>0</v>
      </c>
      <c r="G168" s="27">
        <f t="shared" si="11"/>
        <v>0</v>
      </c>
      <c r="H168" s="28">
        <f t="shared" si="12"/>
        <v>0</v>
      </c>
      <c r="I168" s="28">
        <f t="shared" si="12"/>
        <v>0</v>
      </c>
      <c r="J168" s="48"/>
      <c r="K168" s="29"/>
      <c r="L168" s="30">
        <f t="shared" si="15"/>
        <v>0</v>
      </c>
      <c r="M168" s="30">
        <f t="shared" si="16"/>
        <v>0</v>
      </c>
    </row>
    <row r="169" spans="1:13" ht="18" customHeight="1" x14ac:dyDescent="0.25">
      <c r="A169" s="38" t="s">
        <v>224</v>
      </c>
      <c r="B169" s="39" t="s">
        <v>225</v>
      </c>
      <c r="C169" s="40" t="s">
        <v>35</v>
      </c>
      <c r="D169" s="46">
        <v>31.03</v>
      </c>
      <c r="E169" s="71">
        <v>3.1030000000000002</v>
      </c>
      <c r="F169" s="27">
        <f t="shared" si="10"/>
        <v>0</v>
      </c>
      <c r="G169" s="27">
        <f t="shared" si="11"/>
        <v>0</v>
      </c>
      <c r="H169" s="28">
        <f t="shared" si="12"/>
        <v>0</v>
      </c>
      <c r="I169" s="28">
        <f t="shared" si="12"/>
        <v>0</v>
      </c>
      <c r="J169" s="48"/>
      <c r="K169" s="29"/>
      <c r="L169" s="30">
        <f t="shared" si="15"/>
        <v>0</v>
      </c>
      <c r="M169" s="30">
        <f t="shared" si="16"/>
        <v>0</v>
      </c>
    </row>
    <row r="170" spans="1:13" ht="18" customHeight="1" x14ac:dyDescent="0.25">
      <c r="A170" s="38" t="s">
        <v>226</v>
      </c>
      <c r="B170" s="39" t="s">
        <v>227</v>
      </c>
      <c r="C170" s="40" t="s">
        <v>35</v>
      </c>
      <c r="D170" s="46">
        <v>31.03</v>
      </c>
      <c r="E170" s="71">
        <v>3.1030000000000002</v>
      </c>
      <c r="F170" s="27">
        <f t="shared" si="10"/>
        <v>0</v>
      </c>
      <c r="G170" s="27">
        <f t="shared" si="11"/>
        <v>0</v>
      </c>
      <c r="H170" s="28">
        <f t="shared" si="12"/>
        <v>0</v>
      </c>
      <c r="I170" s="28">
        <f t="shared" si="12"/>
        <v>0</v>
      </c>
      <c r="J170" s="48"/>
      <c r="K170" s="29"/>
      <c r="L170" s="30">
        <f t="shared" si="15"/>
        <v>0</v>
      </c>
      <c r="M170" s="30">
        <f t="shared" si="16"/>
        <v>0</v>
      </c>
    </row>
    <row r="171" spans="1:13" ht="18" customHeight="1" x14ac:dyDescent="0.25">
      <c r="A171" s="38" t="s">
        <v>228</v>
      </c>
      <c r="B171" s="39" t="s">
        <v>229</v>
      </c>
      <c r="C171" s="40" t="s">
        <v>35</v>
      </c>
      <c r="D171" s="46">
        <v>50.56</v>
      </c>
      <c r="E171" s="71">
        <v>5.056</v>
      </c>
      <c r="F171" s="27">
        <f t="shared" si="10"/>
        <v>0</v>
      </c>
      <c r="G171" s="27">
        <f t="shared" si="11"/>
        <v>0</v>
      </c>
      <c r="H171" s="28">
        <f t="shared" si="12"/>
        <v>0</v>
      </c>
      <c r="I171" s="28">
        <f t="shared" si="12"/>
        <v>0</v>
      </c>
      <c r="J171" s="48"/>
      <c r="K171" s="29"/>
      <c r="L171" s="30">
        <f>$D171*J171</f>
        <v>0</v>
      </c>
      <c r="M171" s="30">
        <f>$E171*K171</f>
        <v>0</v>
      </c>
    </row>
    <row r="172" spans="1:13" ht="18" customHeight="1" x14ac:dyDescent="0.25">
      <c r="A172" s="38"/>
      <c r="B172" s="39"/>
      <c r="C172" s="45"/>
      <c r="D172" s="59"/>
      <c r="E172" s="49"/>
      <c r="F172" s="27">
        <f t="shared" si="10"/>
        <v>0</v>
      </c>
      <c r="G172" s="27"/>
      <c r="H172" s="28"/>
      <c r="I172" s="28"/>
      <c r="J172" s="48"/>
      <c r="K172" s="29"/>
      <c r="L172" s="30"/>
      <c r="M172" s="30"/>
    </row>
    <row r="173" spans="1:13" ht="18" customHeight="1" x14ac:dyDescent="0.25">
      <c r="A173" s="73" t="s">
        <v>230</v>
      </c>
      <c r="B173" s="73"/>
      <c r="C173" s="16"/>
      <c r="D173" s="74"/>
      <c r="E173" s="62"/>
      <c r="F173" s="27">
        <f t="shared" si="10"/>
        <v>0</v>
      </c>
      <c r="G173" s="63"/>
      <c r="H173" s="64"/>
      <c r="I173" s="64"/>
      <c r="J173" s="66"/>
      <c r="K173" s="67"/>
      <c r="L173" s="68"/>
      <c r="M173" s="68"/>
    </row>
    <row r="174" spans="1:13" ht="18" customHeight="1" x14ac:dyDescent="0.25">
      <c r="A174" s="23" t="s">
        <v>231</v>
      </c>
      <c r="B174" s="45"/>
      <c r="C174" s="45" t="s">
        <v>15</v>
      </c>
      <c r="D174" s="25">
        <v>6</v>
      </c>
      <c r="E174" s="71">
        <v>6</v>
      </c>
      <c r="F174" s="27">
        <f t="shared" si="10"/>
        <v>0</v>
      </c>
      <c r="G174" s="27">
        <f t="shared" si="10"/>
        <v>0</v>
      </c>
      <c r="H174" s="28">
        <f t="shared" si="12"/>
        <v>0</v>
      </c>
      <c r="I174" s="28">
        <f t="shared" si="12"/>
        <v>0</v>
      </c>
      <c r="J174" s="48"/>
      <c r="K174" s="29"/>
      <c r="L174" s="30">
        <f>$D174*J174</f>
        <v>0</v>
      </c>
      <c r="M174" s="30">
        <f>$E174*K174</f>
        <v>0</v>
      </c>
    </row>
    <row r="175" spans="1:13" ht="18" customHeight="1" x14ac:dyDescent="0.25">
      <c r="A175" s="23" t="s">
        <v>232</v>
      </c>
      <c r="B175" s="45"/>
      <c r="C175" s="45" t="s">
        <v>15</v>
      </c>
      <c r="D175" s="70">
        <v>0</v>
      </c>
      <c r="E175" s="71">
        <v>0</v>
      </c>
      <c r="F175" s="27">
        <f t="shared" si="10"/>
        <v>0</v>
      </c>
      <c r="G175" s="27">
        <f t="shared" si="10"/>
        <v>0</v>
      </c>
      <c r="H175" s="28">
        <f t="shared" si="12"/>
        <v>0</v>
      </c>
      <c r="I175" s="28">
        <f t="shared" si="12"/>
        <v>0</v>
      </c>
      <c r="J175" s="48"/>
      <c r="K175" s="29"/>
      <c r="L175" s="30">
        <f t="shared" ref="L175:L190" si="17">$D175*J175</f>
        <v>0</v>
      </c>
      <c r="M175" s="30">
        <f t="shared" ref="M175:M190" si="18">$E175*K175</f>
        <v>0</v>
      </c>
    </row>
    <row r="176" spans="1:13" ht="18" customHeight="1" x14ac:dyDescent="0.25">
      <c r="A176" s="23" t="s">
        <v>233</v>
      </c>
      <c r="B176" s="45"/>
      <c r="C176" s="45" t="s">
        <v>234</v>
      </c>
      <c r="D176" s="70">
        <v>0</v>
      </c>
      <c r="E176" s="71">
        <v>0</v>
      </c>
      <c r="F176" s="27">
        <f t="shared" si="10"/>
        <v>0</v>
      </c>
      <c r="G176" s="27">
        <f t="shared" si="10"/>
        <v>0</v>
      </c>
      <c r="H176" s="28">
        <f t="shared" si="12"/>
        <v>0</v>
      </c>
      <c r="I176" s="28">
        <f t="shared" si="12"/>
        <v>0</v>
      </c>
      <c r="J176" s="48"/>
      <c r="K176" s="29"/>
      <c r="L176" s="30">
        <f t="shared" si="17"/>
        <v>0</v>
      </c>
      <c r="M176" s="30">
        <f t="shared" si="18"/>
        <v>0</v>
      </c>
    </row>
    <row r="177" spans="1:13" ht="18" customHeight="1" x14ac:dyDescent="0.25">
      <c r="A177" s="23" t="s">
        <v>235</v>
      </c>
      <c r="B177" s="45"/>
      <c r="C177" s="45" t="s">
        <v>15</v>
      </c>
      <c r="D177" s="70">
        <v>0</v>
      </c>
      <c r="E177" s="71">
        <v>0</v>
      </c>
      <c r="F177" s="27">
        <f t="shared" si="10"/>
        <v>0</v>
      </c>
      <c r="G177" s="27">
        <f t="shared" si="10"/>
        <v>0</v>
      </c>
      <c r="H177" s="28">
        <f t="shared" si="12"/>
        <v>0</v>
      </c>
      <c r="I177" s="28">
        <f t="shared" si="12"/>
        <v>0</v>
      </c>
      <c r="J177" s="48"/>
      <c r="K177" s="29"/>
      <c r="L177" s="30">
        <f t="shared" si="17"/>
        <v>0</v>
      </c>
      <c r="M177" s="30">
        <f t="shared" si="18"/>
        <v>0</v>
      </c>
    </row>
    <row r="178" spans="1:13" ht="18" customHeight="1" x14ac:dyDescent="0.25">
      <c r="A178" s="23" t="s">
        <v>236</v>
      </c>
      <c r="B178" s="45" t="s">
        <v>237</v>
      </c>
      <c r="C178" s="45" t="s">
        <v>238</v>
      </c>
      <c r="D178" s="70">
        <v>3.69</v>
      </c>
      <c r="E178" s="71">
        <v>7.3000000000000001E-3</v>
      </c>
      <c r="F178" s="27">
        <f t="shared" si="10"/>
        <v>0</v>
      </c>
      <c r="G178" s="27">
        <f t="shared" si="10"/>
        <v>0</v>
      </c>
      <c r="H178" s="28">
        <f t="shared" si="12"/>
        <v>0</v>
      </c>
      <c r="I178" s="28">
        <f t="shared" si="12"/>
        <v>0</v>
      </c>
      <c r="J178" s="48"/>
      <c r="K178" s="29"/>
      <c r="L178" s="30">
        <f t="shared" si="17"/>
        <v>0</v>
      </c>
      <c r="M178" s="30">
        <f t="shared" si="18"/>
        <v>0</v>
      </c>
    </row>
    <row r="179" spans="1:13" ht="18" customHeight="1" x14ac:dyDescent="0.25">
      <c r="A179" s="23" t="s">
        <v>239</v>
      </c>
      <c r="B179" s="45"/>
      <c r="C179" s="45" t="s">
        <v>15</v>
      </c>
      <c r="D179" s="70">
        <v>0</v>
      </c>
      <c r="E179" s="49">
        <v>0</v>
      </c>
      <c r="F179" s="27">
        <f t="shared" si="10"/>
        <v>0</v>
      </c>
      <c r="G179" s="27">
        <f t="shared" si="10"/>
        <v>0</v>
      </c>
      <c r="H179" s="28">
        <f t="shared" si="12"/>
        <v>0</v>
      </c>
      <c r="I179" s="28">
        <f t="shared" si="12"/>
        <v>0</v>
      </c>
      <c r="J179" s="48"/>
      <c r="K179" s="29"/>
      <c r="L179" s="30">
        <f t="shared" si="17"/>
        <v>0</v>
      </c>
      <c r="M179" s="30">
        <f t="shared" si="18"/>
        <v>0</v>
      </c>
    </row>
    <row r="180" spans="1:13" ht="18" customHeight="1" x14ac:dyDescent="0.25">
      <c r="A180" s="23" t="s">
        <v>240</v>
      </c>
      <c r="B180" s="45"/>
      <c r="C180" s="45" t="s">
        <v>15</v>
      </c>
      <c r="D180" s="70">
        <v>11</v>
      </c>
      <c r="E180" s="49">
        <v>11</v>
      </c>
      <c r="F180" s="27">
        <f t="shared" si="10"/>
        <v>0</v>
      </c>
      <c r="G180" s="27">
        <f t="shared" si="10"/>
        <v>0</v>
      </c>
      <c r="H180" s="28">
        <f t="shared" si="12"/>
        <v>0</v>
      </c>
      <c r="I180" s="28">
        <f t="shared" si="12"/>
        <v>0</v>
      </c>
      <c r="J180" s="33"/>
      <c r="K180" s="33"/>
      <c r="L180" s="30">
        <f t="shared" si="17"/>
        <v>0</v>
      </c>
      <c r="M180" s="30">
        <f t="shared" si="18"/>
        <v>0</v>
      </c>
    </row>
    <row r="181" spans="1:13" ht="18" customHeight="1" x14ac:dyDescent="0.25">
      <c r="A181" s="23" t="s">
        <v>241</v>
      </c>
      <c r="B181" s="45"/>
      <c r="C181" s="45" t="s">
        <v>15</v>
      </c>
      <c r="D181" s="70">
        <v>0</v>
      </c>
      <c r="E181" s="49">
        <v>0</v>
      </c>
      <c r="F181" s="27">
        <f t="shared" si="10"/>
        <v>0</v>
      </c>
      <c r="G181" s="27">
        <f t="shared" si="10"/>
        <v>0</v>
      </c>
      <c r="H181" s="28">
        <f t="shared" si="12"/>
        <v>0</v>
      </c>
      <c r="I181" s="28">
        <f t="shared" si="12"/>
        <v>0</v>
      </c>
      <c r="J181" s="33"/>
      <c r="K181" s="33"/>
      <c r="L181" s="30">
        <f t="shared" si="17"/>
        <v>0</v>
      </c>
      <c r="M181" s="30">
        <f t="shared" si="18"/>
        <v>0</v>
      </c>
    </row>
    <row r="182" spans="1:13" ht="18" customHeight="1" x14ac:dyDescent="0.25">
      <c r="A182" s="23" t="s">
        <v>242</v>
      </c>
      <c r="B182" s="45">
        <v>35323</v>
      </c>
      <c r="C182" s="45" t="s">
        <v>243</v>
      </c>
      <c r="D182" s="70">
        <v>0</v>
      </c>
      <c r="E182" s="49">
        <v>0</v>
      </c>
      <c r="F182" s="27">
        <f t="shared" si="10"/>
        <v>0</v>
      </c>
      <c r="G182" s="27">
        <f t="shared" si="10"/>
        <v>0</v>
      </c>
      <c r="H182" s="28">
        <f t="shared" si="12"/>
        <v>0</v>
      </c>
      <c r="I182" s="28">
        <f t="shared" si="12"/>
        <v>0</v>
      </c>
      <c r="J182" s="33"/>
      <c r="K182" s="33"/>
      <c r="L182" s="30">
        <f t="shared" si="17"/>
        <v>0</v>
      </c>
      <c r="M182" s="30">
        <f t="shared" si="18"/>
        <v>0</v>
      </c>
    </row>
    <row r="183" spans="1:13" s="22" customFormat="1" ht="18" customHeight="1" x14ac:dyDescent="0.25">
      <c r="A183" s="23" t="s">
        <v>244</v>
      </c>
      <c r="B183" s="45"/>
      <c r="C183" s="23" t="s">
        <v>37</v>
      </c>
      <c r="D183" s="25">
        <v>131.25</v>
      </c>
      <c r="E183" s="49">
        <v>26.25</v>
      </c>
      <c r="F183" s="27">
        <f t="shared" si="10"/>
        <v>0</v>
      </c>
      <c r="G183" s="27">
        <f t="shared" si="10"/>
        <v>0</v>
      </c>
      <c r="H183" s="28">
        <f t="shared" si="12"/>
        <v>0</v>
      </c>
      <c r="I183" s="28">
        <f t="shared" si="12"/>
        <v>0</v>
      </c>
      <c r="J183" s="29"/>
      <c r="K183" s="29"/>
      <c r="L183" s="30">
        <f t="shared" si="17"/>
        <v>0</v>
      </c>
      <c r="M183" s="30">
        <f t="shared" si="18"/>
        <v>0</v>
      </c>
    </row>
    <row r="184" spans="1:13" ht="18" customHeight="1" x14ac:dyDescent="0.25">
      <c r="A184" s="23" t="s">
        <v>245</v>
      </c>
      <c r="B184" s="45" t="s">
        <v>246</v>
      </c>
      <c r="C184" s="45" t="s">
        <v>35</v>
      </c>
      <c r="D184" s="70">
        <v>60</v>
      </c>
      <c r="E184" s="49">
        <v>6</v>
      </c>
      <c r="F184" s="27">
        <f t="shared" si="10"/>
        <v>0</v>
      </c>
      <c r="G184" s="27">
        <f t="shared" si="10"/>
        <v>0</v>
      </c>
      <c r="H184" s="28">
        <f t="shared" si="12"/>
        <v>0</v>
      </c>
      <c r="I184" s="28">
        <f t="shared" si="12"/>
        <v>0</v>
      </c>
      <c r="J184" s="48"/>
      <c r="K184" s="29"/>
      <c r="L184" s="30">
        <f t="shared" si="17"/>
        <v>0</v>
      </c>
      <c r="M184" s="30">
        <f t="shared" si="18"/>
        <v>0</v>
      </c>
    </row>
    <row r="185" spans="1:13" ht="18" customHeight="1" x14ac:dyDescent="0.25">
      <c r="A185" s="38" t="s">
        <v>247</v>
      </c>
      <c r="B185" s="39"/>
      <c r="C185" s="75" t="s">
        <v>35</v>
      </c>
      <c r="D185" s="26">
        <v>67.2</v>
      </c>
      <c r="E185" s="76">
        <v>6.72</v>
      </c>
      <c r="F185" s="27">
        <f t="shared" si="10"/>
        <v>0</v>
      </c>
      <c r="G185" s="27">
        <f t="shared" si="10"/>
        <v>0</v>
      </c>
      <c r="H185" s="28">
        <f t="shared" si="12"/>
        <v>0</v>
      </c>
      <c r="I185" s="28">
        <f t="shared" si="12"/>
        <v>0</v>
      </c>
      <c r="J185" s="33"/>
      <c r="K185" s="33"/>
      <c r="L185" s="30">
        <f t="shared" si="17"/>
        <v>0</v>
      </c>
      <c r="M185" s="30">
        <f t="shared" si="18"/>
        <v>0</v>
      </c>
    </row>
    <row r="186" spans="1:13" ht="18" customHeight="1" x14ac:dyDescent="0.25">
      <c r="A186" s="38" t="s">
        <v>248</v>
      </c>
      <c r="B186" s="39" t="s">
        <v>249</v>
      </c>
      <c r="C186" s="75" t="s">
        <v>35</v>
      </c>
      <c r="D186" s="26">
        <v>99</v>
      </c>
      <c r="E186" s="76">
        <v>9.9</v>
      </c>
      <c r="F186" s="27">
        <f t="shared" si="10"/>
        <v>0</v>
      </c>
      <c r="G186" s="27">
        <f t="shared" si="10"/>
        <v>0</v>
      </c>
      <c r="H186" s="28">
        <f t="shared" si="12"/>
        <v>0</v>
      </c>
      <c r="I186" s="28">
        <f t="shared" si="12"/>
        <v>0</v>
      </c>
      <c r="J186" s="33"/>
      <c r="K186" s="33"/>
      <c r="L186" s="30">
        <f t="shared" si="17"/>
        <v>0</v>
      </c>
      <c r="M186" s="30">
        <f t="shared" si="18"/>
        <v>0</v>
      </c>
    </row>
    <row r="187" spans="1:13" ht="18" customHeight="1" x14ac:dyDescent="0.25">
      <c r="A187" s="77" t="s">
        <v>250</v>
      </c>
      <c r="B187" s="72" t="s">
        <v>251</v>
      </c>
      <c r="C187" s="77" t="s">
        <v>52</v>
      </c>
      <c r="D187" s="76">
        <v>5.6</v>
      </c>
      <c r="E187" s="76">
        <v>5.6</v>
      </c>
      <c r="F187" s="27">
        <f t="shared" si="10"/>
        <v>0</v>
      </c>
      <c r="G187" s="27">
        <f t="shared" si="10"/>
        <v>0</v>
      </c>
      <c r="H187" s="28">
        <f t="shared" si="12"/>
        <v>0</v>
      </c>
      <c r="I187" s="28">
        <f t="shared" si="12"/>
        <v>0</v>
      </c>
      <c r="J187" s="33"/>
      <c r="K187" s="33"/>
      <c r="L187" s="30">
        <f t="shared" si="17"/>
        <v>0</v>
      </c>
      <c r="M187" s="30">
        <f t="shared" si="18"/>
        <v>0</v>
      </c>
    </row>
    <row r="188" spans="1:13" ht="18" customHeight="1" x14ac:dyDescent="0.25">
      <c r="A188" s="77" t="s">
        <v>252</v>
      </c>
      <c r="B188" s="72">
        <v>38210001</v>
      </c>
      <c r="C188" s="77" t="s">
        <v>33</v>
      </c>
      <c r="D188" s="76">
        <v>46.75</v>
      </c>
      <c r="E188" s="76">
        <v>0.46</v>
      </c>
      <c r="F188" s="27">
        <f t="shared" si="10"/>
        <v>0</v>
      </c>
      <c r="G188" s="27">
        <f t="shared" si="10"/>
        <v>0</v>
      </c>
      <c r="H188" s="28">
        <f t="shared" si="12"/>
        <v>0</v>
      </c>
      <c r="I188" s="28">
        <f t="shared" si="12"/>
        <v>0</v>
      </c>
      <c r="J188" s="33"/>
      <c r="K188" s="33"/>
      <c r="L188" s="30">
        <f t="shared" si="17"/>
        <v>0</v>
      </c>
      <c r="M188" s="30">
        <f t="shared" si="18"/>
        <v>0</v>
      </c>
    </row>
    <row r="189" spans="1:13" ht="18" customHeight="1" x14ac:dyDescent="0.25">
      <c r="A189" s="77" t="s">
        <v>253</v>
      </c>
      <c r="B189" s="72">
        <v>8029</v>
      </c>
      <c r="C189" s="77" t="s">
        <v>243</v>
      </c>
      <c r="D189" s="76">
        <v>236.96</v>
      </c>
      <c r="E189" s="76">
        <v>15.79</v>
      </c>
      <c r="F189" s="27">
        <f t="shared" si="10"/>
        <v>0</v>
      </c>
      <c r="G189" s="27">
        <f t="shared" si="10"/>
        <v>0</v>
      </c>
      <c r="H189" s="28">
        <f t="shared" si="12"/>
        <v>0</v>
      </c>
      <c r="I189" s="28">
        <f t="shared" si="12"/>
        <v>0</v>
      </c>
      <c r="J189" s="33"/>
      <c r="K189" s="33"/>
      <c r="L189" s="30">
        <f t="shared" si="17"/>
        <v>0</v>
      </c>
      <c r="M189" s="30">
        <f t="shared" si="18"/>
        <v>0</v>
      </c>
    </row>
    <row r="190" spans="1:13" ht="18" customHeight="1" x14ac:dyDescent="0.25">
      <c r="A190" s="77" t="s">
        <v>254</v>
      </c>
      <c r="B190" s="77"/>
      <c r="C190" s="77" t="s">
        <v>52</v>
      </c>
      <c r="D190" s="76">
        <v>14.99</v>
      </c>
      <c r="E190" s="76">
        <v>14.99</v>
      </c>
      <c r="F190" s="27">
        <f t="shared" si="10"/>
        <v>0</v>
      </c>
      <c r="G190" s="27">
        <f t="shared" si="10"/>
        <v>0</v>
      </c>
      <c r="H190" s="28">
        <f t="shared" si="12"/>
        <v>0</v>
      </c>
      <c r="I190" s="28">
        <f t="shared" si="12"/>
        <v>0</v>
      </c>
      <c r="J190" s="33"/>
      <c r="K190" s="33"/>
      <c r="L190" s="30">
        <f t="shared" si="17"/>
        <v>0</v>
      </c>
      <c r="M190" s="30">
        <f t="shared" si="18"/>
        <v>0</v>
      </c>
    </row>
    <row r="191" spans="1:13" ht="18" customHeight="1" x14ac:dyDescent="0.25">
      <c r="A191" s="77"/>
      <c r="B191" s="77"/>
      <c r="C191" s="43"/>
      <c r="D191" s="76"/>
      <c r="E191" s="76"/>
      <c r="F191" s="27">
        <f t="shared" si="10"/>
        <v>0</v>
      </c>
      <c r="G191" s="27"/>
      <c r="H191" s="28"/>
      <c r="I191" s="28"/>
      <c r="J191" s="33"/>
      <c r="K191" s="33"/>
      <c r="L191" s="30"/>
      <c r="M191" s="30"/>
    </row>
    <row r="192" spans="1:13" ht="18" customHeight="1" x14ac:dyDescent="0.25">
      <c r="A192" s="77"/>
      <c r="B192" s="77"/>
      <c r="C192" s="43"/>
      <c r="D192" s="76"/>
      <c r="E192" s="76"/>
      <c r="F192" s="27">
        <f t="shared" si="10"/>
        <v>0</v>
      </c>
      <c r="G192" s="27"/>
      <c r="H192" s="28"/>
      <c r="I192" s="28"/>
      <c r="J192" s="33"/>
      <c r="K192" s="33"/>
      <c r="L192" s="30"/>
      <c r="M192" s="30"/>
    </row>
    <row r="193" spans="1:13" ht="18" customHeight="1" x14ac:dyDescent="0.25">
      <c r="A193" s="73" t="s">
        <v>255</v>
      </c>
      <c r="B193" s="73"/>
      <c r="C193" s="16"/>
      <c r="D193" s="74"/>
      <c r="E193" s="62"/>
      <c r="F193" s="27">
        <f t="shared" si="10"/>
        <v>0</v>
      </c>
      <c r="G193" s="63"/>
      <c r="H193" s="64"/>
      <c r="I193" s="64"/>
      <c r="J193" s="66"/>
      <c r="K193" s="67"/>
      <c r="L193" s="68"/>
      <c r="M193" s="68"/>
    </row>
    <row r="194" spans="1:13" ht="18" customHeight="1" x14ac:dyDescent="0.25">
      <c r="A194" s="77" t="s">
        <v>256</v>
      </c>
      <c r="B194" s="72"/>
      <c r="C194" s="72" t="s">
        <v>52</v>
      </c>
      <c r="D194" s="76">
        <v>21.88</v>
      </c>
      <c r="E194" s="76">
        <v>21.88</v>
      </c>
      <c r="F194" s="27">
        <f t="shared" si="10"/>
        <v>0</v>
      </c>
      <c r="G194" s="27">
        <f t="shared" si="10"/>
        <v>0</v>
      </c>
      <c r="H194" s="28">
        <f t="shared" si="12"/>
        <v>0</v>
      </c>
      <c r="I194" s="28">
        <f t="shared" si="12"/>
        <v>0</v>
      </c>
      <c r="J194" s="33"/>
      <c r="K194" s="33"/>
      <c r="L194" s="30">
        <f>$D194*J194</f>
        <v>0</v>
      </c>
      <c r="M194" s="30">
        <f>$E194*K194</f>
        <v>0</v>
      </c>
    </row>
    <row r="195" spans="1:13" ht="18" customHeight="1" x14ac:dyDescent="0.25">
      <c r="A195" s="77" t="s">
        <v>257</v>
      </c>
      <c r="B195" s="77"/>
      <c r="C195" s="72" t="s">
        <v>19</v>
      </c>
      <c r="D195" s="76">
        <v>29.95</v>
      </c>
      <c r="E195" s="76">
        <v>2.99</v>
      </c>
      <c r="F195" s="27">
        <f t="shared" si="10"/>
        <v>0</v>
      </c>
      <c r="G195" s="27">
        <f t="shared" si="10"/>
        <v>0</v>
      </c>
      <c r="H195" s="28">
        <f t="shared" si="12"/>
        <v>0</v>
      </c>
      <c r="I195" s="28">
        <f t="shared" si="12"/>
        <v>0</v>
      </c>
      <c r="J195" s="33"/>
      <c r="K195" s="33"/>
      <c r="L195" s="30">
        <f t="shared" ref="L195:L202" si="19">$D195*J195</f>
        <v>0</v>
      </c>
      <c r="M195" s="30">
        <f t="shared" ref="M195:M202" si="20">$E195*K195</f>
        <v>0</v>
      </c>
    </row>
    <row r="196" spans="1:13" ht="18" customHeight="1" x14ac:dyDescent="0.25">
      <c r="A196" s="77" t="s">
        <v>258</v>
      </c>
      <c r="B196" s="77"/>
      <c r="C196" s="72" t="s">
        <v>52</v>
      </c>
      <c r="D196" s="76">
        <v>3.37</v>
      </c>
      <c r="E196" s="76">
        <v>3.37</v>
      </c>
      <c r="F196" s="27">
        <f t="shared" si="10"/>
        <v>0</v>
      </c>
      <c r="G196" s="27">
        <f t="shared" si="10"/>
        <v>0</v>
      </c>
      <c r="H196" s="28">
        <f t="shared" si="12"/>
        <v>0</v>
      </c>
      <c r="I196" s="28">
        <f t="shared" si="12"/>
        <v>0</v>
      </c>
      <c r="J196" s="33"/>
      <c r="K196" s="33"/>
      <c r="L196" s="30">
        <f t="shared" si="19"/>
        <v>0</v>
      </c>
      <c r="M196" s="30">
        <f t="shared" si="20"/>
        <v>0</v>
      </c>
    </row>
    <row r="197" spans="1:13" ht="18" customHeight="1" x14ac:dyDescent="0.25">
      <c r="A197" s="77" t="s">
        <v>259</v>
      </c>
      <c r="B197" s="77"/>
      <c r="C197" s="72" t="s">
        <v>52</v>
      </c>
      <c r="D197" s="76">
        <v>18.02</v>
      </c>
      <c r="E197" s="76">
        <v>18.02</v>
      </c>
      <c r="F197" s="27">
        <f t="shared" ref="F197:G202" si="21">SUM(J197)</f>
        <v>0</v>
      </c>
      <c r="G197" s="27">
        <f t="shared" si="21"/>
        <v>0</v>
      </c>
      <c r="H197" s="28">
        <f t="shared" si="12"/>
        <v>0</v>
      </c>
      <c r="I197" s="28">
        <f t="shared" si="12"/>
        <v>0</v>
      </c>
      <c r="J197" s="33"/>
      <c r="K197" s="33"/>
      <c r="L197" s="30">
        <f t="shared" si="19"/>
        <v>0</v>
      </c>
      <c r="M197" s="30">
        <f t="shared" si="20"/>
        <v>0</v>
      </c>
    </row>
    <row r="198" spans="1:13" ht="18" customHeight="1" x14ac:dyDescent="0.25">
      <c r="A198" s="77" t="s">
        <v>260</v>
      </c>
      <c r="B198" s="77"/>
      <c r="C198" s="72" t="s">
        <v>52</v>
      </c>
      <c r="D198" s="76">
        <v>2.7</v>
      </c>
      <c r="E198" s="76">
        <v>2.7</v>
      </c>
      <c r="F198" s="27">
        <f t="shared" si="21"/>
        <v>0</v>
      </c>
      <c r="G198" s="27">
        <f t="shared" si="21"/>
        <v>0</v>
      </c>
      <c r="H198" s="28">
        <f t="shared" si="12"/>
        <v>0</v>
      </c>
      <c r="I198" s="28">
        <f t="shared" si="12"/>
        <v>0</v>
      </c>
      <c r="J198" s="33"/>
      <c r="K198" s="33"/>
      <c r="L198" s="30">
        <f t="shared" si="19"/>
        <v>0</v>
      </c>
      <c r="M198" s="30">
        <f t="shared" si="20"/>
        <v>0</v>
      </c>
    </row>
    <row r="199" spans="1:13" ht="18" customHeight="1" x14ac:dyDescent="0.25">
      <c r="A199" s="77" t="s">
        <v>261</v>
      </c>
      <c r="B199" s="77"/>
      <c r="C199" s="72" t="s">
        <v>52</v>
      </c>
      <c r="D199" s="76">
        <v>6.08</v>
      </c>
      <c r="E199" s="78">
        <v>6.08</v>
      </c>
      <c r="F199" s="27">
        <f t="shared" si="21"/>
        <v>0</v>
      </c>
      <c r="G199" s="27">
        <f t="shared" si="21"/>
        <v>0</v>
      </c>
      <c r="H199" s="28">
        <f t="shared" si="12"/>
        <v>0</v>
      </c>
      <c r="I199" s="28">
        <f t="shared" si="12"/>
        <v>0</v>
      </c>
      <c r="J199" s="33"/>
      <c r="K199" s="43"/>
      <c r="L199" s="30">
        <f t="shared" si="19"/>
        <v>0</v>
      </c>
      <c r="M199" s="30">
        <f t="shared" si="20"/>
        <v>0</v>
      </c>
    </row>
    <row r="200" spans="1:13" ht="18" customHeight="1" x14ac:dyDescent="0.25">
      <c r="A200" s="77" t="s">
        <v>262</v>
      </c>
      <c r="B200" s="77"/>
      <c r="C200" s="72" t="s">
        <v>52</v>
      </c>
      <c r="D200" s="76">
        <v>6.08</v>
      </c>
      <c r="E200" s="76">
        <v>6.08</v>
      </c>
      <c r="F200" s="27">
        <f t="shared" si="21"/>
        <v>0</v>
      </c>
      <c r="G200" s="27">
        <f t="shared" si="21"/>
        <v>0</v>
      </c>
      <c r="H200" s="28">
        <f t="shared" ref="H200:I202" si="22">F200*D200</f>
        <v>0</v>
      </c>
      <c r="I200" s="28">
        <f t="shared" si="22"/>
        <v>0</v>
      </c>
      <c r="J200" s="33"/>
      <c r="K200" s="43"/>
      <c r="L200" s="30">
        <f t="shared" si="19"/>
        <v>0</v>
      </c>
      <c r="M200" s="30">
        <f t="shared" si="20"/>
        <v>0</v>
      </c>
    </row>
    <row r="201" spans="1:13" ht="18" customHeight="1" x14ac:dyDescent="0.25">
      <c r="A201" s="77" t="s">
        <v>263</v>
      </c>
      <c r="B201" s="77"/>
      <c r="C201" s="72" t="s">
        <v>52</v>
      </c>
      <c r="D201" s="76">
        <v>300</v>
      </c>
      <c r="E201" s="76">
        <v>300</v>
      </c>
      <c r="F201" s="27">
        <f t="shared" si="21"/>
        <v>0</v>
      </c>
      <c r="G201" s="27">
        <f t="shared" si="21"/>
        <v>0</v>
      </c>
      <c r="H201" s="28">
        <f t="shared" si="22"/>
        <v>0</v>
      </c>
      <c r="I201" s="28">
        <f t="shared" si="22"/>
        <v>0</v>
      </c>
      <c r="J201" s="33"/>
      <c r="K201" s="43"/>
      <c r="L201" s="30">
        <f t="shared" si="19"/>
        <v>0</v>
      </c>
      <c r="M201" s="30">
        <f t="shared" si="20"/>
        <v>0</v>
      </c>
    </row>
    <row r="202" spans="1:13" ht="18" customHeight="1" x14ac:dyDescent="0.25">
      <c r="A202" s="77" t="s">
        <v>264</v>
      </c>
      <c r="B202" s="77"/>
      <c r="C202" s="72" t="s">
        <v>52</v>
      </c>
      <c r="D202" s="76">
        <v>500</v>
      </c>
      <c r="E202" s="76">
        <v>500</v>
      </c>
      <c r="F202" s="27">
        <f t="shared" si="21"/>
        <v>0</v>
      </c>
      <c r="G202" s="27">
        <f t="shared" si="21"/>
        <v>0</v>
      </c>
      <c r="H202" s="28">
        <f t="shared" si="22"/>
        <v>0</v>
      </c>
      <c r="I202" s="28">
        <f t="shared" si="22"/>
        <v>0</v>
      </c>
      <c r="J202" s="79"/>
      <c r="K202" s="80"/>
      <c r="L202" s="81">
        <f t="shared" si="19"/>
        <v>0</v>
      </c>
      <c r="M202" s="81">
        <f t="shared" si="20"/>
        <v>0</v>
      </c>
    </row>
    <row r="203" spans="1:13" ht="18" customHeight="1" x14ac:dyDescent="0.25">
      <c r="C203" s="83"/>
      <c r="H203" s="87"/>
      <c r="I203" s="88"/>
      <c r="J203" s="89"/>
      <c r="K203" s="33"/>
      <c r="L203" s="30"/>
      <c r="M203" s="30"/>
    </row>
    <row r="204" spans="1:13" ht="18" customHeight="1" x14ac:dyDescent="0.25">
      <c r="J204" s="89"/>
      <c r="K204" s="33"/>
      <c r="L204" s="33"/>
      <c r="M204" s="43"/>
    </row>
    <row r="205" spans="1:13" ht="18" customHeight="1" x14ac:dyDescent="0.25">
      <c r="J205" s="89"/>
      <c r="K205" s="33"/>
      <c r="L205" s="33"/>
      <c r="M205" s="43"/>
    </row>
    <row r="206" spans="1:13" ht="18" customHeight="1" x14ac:dyDescent="0.25">
      <c r="J206" s="89"/>
      <c r="K206" s="33"/>
      <c r="L206" s="33"/>
      <c r="M206" s="43"/>
    </row>
    <row r="207" spans="1:13" ht="18" customHeight="1" x14ac:dyDescent="0.25">
      <c r="J207" s="89"/>
      <c r="K207" s="33"/>
      <c r="L207" s="33"/>
      <c r="M207" s="43"/>
    </row>
    <row r="208" spans="1:13" ht="18" customHeight="1" x14ac:dyDescent="0.25">
      <c r="J208" s="89"/>
      <c r="K208" s="33"/>
      <c r="L208" s="33"/>
      <c r="M208" s="43"/>
    </row>
    <row r="209" spans="3:13" ht="18" customHeight="1" x14ac:dyDescent="0.25">
      <c r="J209" s="89"/>
      <c r="K209" s="33"/>
      <c r="L209" s="33"/>
      <c r="M209" s="43"/>
    </row>
    <row r="210" spans="3:13" ht="18" customHeight="1" x14ac:dyDescent="0.25">
      <c r="J210" s="89"/>
      <c r="K210" s="33"/>
      <c r="L210" s="33"/>
      <c r="M210" s="43"/>
    </row>
    <row r="211" spans="3:13" ht="18" customHeight="1" x14ac:dyDescent="0.25">
      <c r="J211" s="89"/>
      <c r="K211" s="33"/>
      <c r="L211" s="33"/>
      <c r="M211" s="43"/>
    </row>
    <row r="212" spans="3:13" ht="18" customHeight="1" x14ac:dyDescent="0.25">
      <c r="J212" s="89"/>
      <c r="K212" s="33"/>
      <c r="L212" s="33"/>
      <c r="M212" s="43"/>
    </row>
    <row r="213" spans="3:13" ht="18" customHeight="1" x14ac:dyDescent="0.25">
      <c r="J213" s="89"/>
      <c r="K213" s="33"/>
      <c r="L213" s="33"/>
      <c r="M213" s="43"/>
    </row>
    <row r="214" spans="3:13" ht="18" customHeight="1" x14ac:dyDescent="0.25">
      <c r="J214" s="89"/>
      <c r="K214" s="33"/>
      <c r="L214" s="33"/>
      <c r="M214" s="43"/>
    </row>
    <row r="215" spans="3:13" ht="18" customHeight="1" x14ac:dyDescent="0.25">
      <c r="J215" s="89"/>
      <c r="K215" s="33"/>
      <c r="L215" s="33"/>
      <c r="M215" s="43"/>
    </row>
    <row r="216" spans="3:13" ht="18" customHeight="1" x14ac:dyDescent="0.25">
      <c r="J216" s="89"/>
      <c r="K216" s="33"/>
      <c r="L216" s="33"/>
      <c r="M216" s="43"/>
    </row>
    <row r="217" spans="3:13" ht="18" customHeight="1" x14ac:dyDescent="0.25">
      <c r="J217" s="89"/>
      <c r="K217" s="33"/>
      <c r="L217" s="33"/>
      <c r="M217" s="43"/>
    </row>
    <row r="218" spans="3:13" ht="18" customHeight="1" x14ac:dyDescent="0.25">
      <c r="J218" s="89"/>
      <c r="K218" s="33"/>
      <c r="L218" s="33"/>
      <c r="M218" s="43"/>
    </row>
    <row r="219" spans="3:13" ht="18" customHeight="1" x14ac:dyDescent="0.25">
      <c r="J219" s="89"/>
      <c r="K219" s="33"/>
      <c r="L219" s="33"/>
      <c r="M219" s="43"/>
    </row>
    <row r="220" spans="3:13" ht="18" customHeight="1" x14ac:dyDescent="0.25">
      <c r="J220" s="89"/>
      <c r="K220" s="33"/>
      <c r="L220" s="33"/>
      <c r="M220" s="43"/>
    </row>
    <row r="221" spans="3:13" ht="18" customHeight="1" x14ac:dyDescent="0.25">
      <c r="J221" s="89"/>
      <c r="K221" s="33"/>
      <c r="L221" s="33"/>
      <c r="M221" s="43"/>
    </row>
    <row r="222" spans="3:13" ht="18" customHeight="1" x14ac:dyDescent="0.25">
      <c r="J222" s="89"/>
      <c r="K222" s="33"/>
      <c r="L222" s="33"/>
      <c r="M222" s="43"/>
    </row>
    <row r="223" spans="3:13" ht="18" customHeight="1" x14ac:dyDescent="0.25">
      <c r="D223" s="92"/>
      <c r="E223" s="93"/>
      <c r="F223" s="94"/>
      <c r="G223" s="95"/>
      <c r="H223" s="96"/>
      <c r="I223" s="97"/>
      <c r="J223" s="43"/>
      <c r="K223" s="33"/>
      <c r="L223" s="33"/>
      <c r="M223" s="43"/>
    </row>
    <row r="224" spans="3:13" ht="18" customHeight="1" x14ac:dyDescent="0.25">
      <c r="C224" s="98"/>
      <c r="D224" s="43"/>
      <c r="E224" s="77"/>
      <c r="F224" s="99"/>
      <c r="G224" s="100"/>
      <c r="H224" s="33"/>
      <c r="I224" s="43"/>
      <c r="J224" s="43"/>
      <c r="K224" s="33"/>
      <c r="L224" s="33"/>
      <c r="M224" s="43"/>
    </row>
    <row r="225" spans="3:13" ht="18" customHeight="1" x14ac:dyDescent="0.25">
      <c r="C225" s="98"/>
      <c r="D225" s="43"/>
      <c r="E225" s="77"/>
      <c r="F225" s="99"/>
      <c r="G225" s="100"/>
      <c r="H225" s="33"/>
      <c r="I225" s="43"/>
      <c r="J225" s="43"/>
      <c r="K225" s="33"/>
      <c r="L225" s="33"/>
      <c r="M225" s="43"/>
    </row>
    <row r="226" spans="3:13" ht="18" customHeight="1" x14ac:dyDescent="0.25">
      <c r="C226" s="98"/>
      <c r="D226" s="43"/>
      <c r="E226" s="77"/>
      <c r="F226" s="99"/>
      <c r="G226" s="100"/>
      <c r="H226" s="33"/>
      <c r="I226" s="43"/>
      <c r="J226" s="43"/>
      <c r="K226" s="33"/>
      <c r="L226" s="33"/>
      <c r="M226" s="43"/>
    </row>
    <row r="227" spans="3:13" ht="18" customHeight="1" x14ac:dyDescent="0.25">
      <c r="C227" s="98"/>
      <c r="D227" s="43"/>
      <c r="E227" s="77"/>
      <c r="F227" s="99"/>
      <c r="G227" s="100"/>
      <c r="H227" s="33"/>
      <c r="I227" s="43"/>
      <c r="J227" s="43"/>
      <c r="K227" s="33"/>
      <c r="L227" s="33"/>
      <c r="M227" s="43"/>
    </row>
    <row r="228" spans="3:13" ht="18" customHeight="1" x14ac:dyDescent="0.25">
      <c r="C228" s="98"/>
      <c r="D228" s="43"/>
      <c r="E228" s="77"/>
      <c r="F228" s="99"/>
      <c r="G228" s="100"/>
      <c r="H228" s="33"/>
      <c r="I228" s="43"/>
      <c r="J228" s="43"/>
      <c r="K228" s="33"/>
      <c r="L228" s="33"/>
      <c r="M228" s="43"/>
    </row>
    <row r="229" spans="3:13" ht="18" customHeight="1" x14ac:dyDescent="0.25">
      <c r="C229" s="98"/>
      <c r="D229" s="43"/>
      <c r="E229" s="77"/>
      <c r="F229" s="99"/>
      <c r="G229" s="100"/>
      <c r="H229" s="33"/>
      <c r="I229" s="43"/>
      <c r="J229" s="43"/>
      <c r="K229" s="33"/>
      <c r="L229" s="33"/>
      <c r="M229" s="43"/>
    </row>
    <row r="230" spans="3:13" ht="18" customHeight="1" x14ac:dyDescent="0.25">
      <c r="C230" s="98"/>
      <c r="D230" s="43"/>
      <c r="E230" s="77"/>
      <c r="F230" s="99"/>
      <c r="G230" s="100"/>
      <c r="H230" s="33"/>
      <c r="I230" s="43"/>
      <c r="J230" s="43"/>
      <c r="K230" s="33"/>
      <c r="L230" s="33"/>
      <c r="M230" s="43"/>
    </row>
    <row r="231" spans="3:13" ht="18" customHeight="1" x14ac:dyDescent="0.25">
      <c r="C231" s="98"/>
      <c r="D231" s="43"/>
      <c r="E231" s="77"/>
      <c r="F231" s="99"/>
      <c r="G231" s="100"/>
      <c r="H231" s="33"/>
      <c r="I231" s="43"/>
      <c r="J231" s="43"/>
      <c r="K231" s="33"/>
      <c r="L231" s="33"/>
      <c r="M231" s="43"/>
    </row>
    <row r="232" spans="3:13" ht="18" customHeight="1" x14ac:dyDescent="0.25">
      <c r="C232" s="98"/>
      <c r="D232" s="43"/>
      <c r="E232" s="77"/>
      <c r="F232" s="99"/>
      <c r="G232" s="100"/>
      <c r="H232" s="33"/>
      <c r="I232" s="43"/>
      <c r="J232" s="43"/>
      <c r="K232" s="33"/>
      <c r="L232" s="33"/>
      <c r="M232" s="43"/>
    </row>
    <row r="233" spans="3:13" ht="18" customHeight="1" x14ac:dyDescent="0.25">
      <c r="C233" s="98"/>
      <c r="D233" s="43"/>
      <c r="E233" s="77"/>
      <c r="F233" s="99"/>
      <c r="G233" s="100"/>
      <c r="H233" s="33"/>
      <c r="I233" s="43"/>
      <c r="J233" s="43"/>
      <c r="K233" s="33"/>
      <c r="L233" s="33"/>
      <c r="M233" s="43"/>
    </row>
    <row r="234" spans="3:13" ht="18" customHeight="1" x14ac:dyDescent="0.25">
      <c r="C234" s="98"/>
      <c r="D234" s="43"/>
      <c r="E234" s="77"/>
      <c r="F234" s="99"/>
      <c r="G234" s="100"/>
      <c r="H234" s="33"/>
      <c r="I234" s="43"/>
      <c r="J234" s="43"/>
      <c r="K234" s="33"/>
      <c r="L234" s="33"/>
      <c r="M234" s="43"/>
    </row>
    <row r="235" spans="3:13" ht="18" customHeight="1" x14ac:dyDescent="0.25">
      <c r="C235" s="98"/>
      <c r="D235" s="43"/>
      <c r="E235" s="77"/>
      <c r="F235" s="99"/>
      <c r="G235" s="100"/>
      <c r="H235" s="33"/>
      <c r="I235" s="43"/>
      <c r="J235" s="43"/>
      <c r="K235" s="33"/>
      <c r="L235" s="33"/>
      <c r="M235" s="43"/>
    </row>
    <row r="236" spans="3:13" ht="18" customHeight="1" x14ac:dyDescent="0.25">
      <c r="C236" s="98"/>
      <c r="D236" s="43"/>
      <c r="E236" s="77"/>
      <c r="F236" s="99"/>
      <c r="G236" s="100"/>
      <c r="H236" s="33"/>
      <c r="I236" s="43"/>
      <c r="J236" s="43"/>
      <c r="K236" s="33"/>
      <c r="L236" s="33"/>
      <c r="M236" s="43"/>
    </row>
    <row r="237" spans="3:13" ht="18" customHeight="1" x14ac:dyDescent="0.25">
      <c r="C237" s="98"/>
      <c r="D237" s="43"/>
      <c r="E237" s="77"/>
      <c r="F237" s="99"/>
      <c r="G237" s="100"/>
      <c r="H237" s="33"/>
      <c r="I237" s="43"/>
      <c r="J237" s="43"/>
      <c r="K237" s="33"/>
      <c r="L237" s="33"/>
      <c r="M237" s="43"/>
    </row>
    <row r="238" spans="3:13" ht="18" customHeight="1" x14ac:dyDescent="0.25">
      <c r="C238" s="98"/>
      <c r="D238" s="43"/>
      <c r="E238" s="77"/>
      <c r="F238" s="99"/>
      <c r="G238" s="100"/>
      <c r="H238" s="33"/>
      <c r="I238" s="43"/>
      <c r="J238" s="43"/>
      <c r="K238" s="33"/>
      <c r="L238" s="33"/>
      <c r="M238" s="43"/>
    </row>
    <row r="239" spans="3:13" ht="18" customHeight="1" x14ac:dyDescent="0.25">
      <c r="C239" s="98"/>
    </row>
    <row r="240" spans="3:13" ht="18" customHeight="1" x14ac:dyDescent="0.25">
      <c r="C240" s="98"/>
    </row>
    <row r="241" spans="3:3" ht="18" customHeight="1" x14ac:dyDescent="0.25">
      <c r="C241" s="98"/>
    </row>
    <row r="242" spans="3:3" ht="18" customHeight="1" x14ac:dyDescent="0.25">
      <c r="C242" s="98"/>
    </row>
  </sheetData>
  <sheetProtection formatCells="0"/>
  <autoFilter ref="A2:M202"/>
  <mergeCells count="2">
    <mergeCell ref="H1:I1"/>
    <mergeCell ref="L1:M1"/>
  </mergeCells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01"/>
  <sheetViews>
    <sheetView topLeftCell="A91" workbookViewId="0"/>
  </sheetViews>
  <sheetFormatPr defaultRowHeight="15" x14ac:dyDescent="0.25"/>
  <cols>
    <col min="1" max="1" width="42.85546875" customWidth="1"/>
    <col min="2" max="2" width="26.140625" customWidth="1"/>
  </cols>
  <sheetData>
    <row r="5" spans="1:5" x14ac:dyDescent="0.25">
      <c r="D5" t="s">
        <v>283</v>
      </c>
    </row>
    <row r="7" spans="1:5" x14ac:dyDescent="0.25">
      <c r="A7" s="102" t="s">
        <v>269</v>
      </c>
      <c r="B7" s="101"/>
      <c r="C7" s="103" t="s">
        <v>15</v>
      </c>
      <c r="D7" s="104"/>
      <c r="E7" s="104">
        <v>1</v>
      </c>
    </row>
    <row r="8" spans="1:5" x14ac:dyDescent="0.25">
      <c r="A8" s="102" t="s">
        <v>270</v>
      </c>
      <c r="B8" s="101"/>
      <c r="C8" s="103" t="s">
        <v>15</v>
      </c>
      <c r="D8" s="104"/>
      <c r="E8" s="104">
        <v>4</v>
      </c>
    </row>
    <row r="9" spans="1:5" x14ac:dyDescent="0.25">
      <c r="A9" s="102" t="s">
        <v>271</v>
      </c>
      <c r="B9" s="101"/>
      <c r="C9" s="103" t="s">
        <v>15</v>
      </c>
      <c r="D9" s="104"/>
      <c r="E9" s="104">
        <v>3</v>
      </c>
    </row>
    <row r="10" spans="1:5" x14ac:dyDescent="0.25">
      <c r="A10" s="102" t="s">
        <v>272</v>
      </c>
      <c r="B10" s="101"/>
      <c r="C10" s="103" t="s">
        <v>15</v>
      </c>
      <c r="D10" s="104"/>
      <c r="E10" s="104">
        <v>1</v>
      </c>
    </row>
    <row r="11" spans="1:5" x14ac:dyDescent="0.25">
      <c r="A11" s="102" t="s">
        <v>273</v>
      </c>
      <c r="B11" s="101"/>
      <c r="C11" s="103" t="s">
        <v>15</v>
      </c>
      <c r="D11" s="105"/>
      <c r="E11" s="106">
        <v>4</v>
      </c>
    </row>
    <row r="12" spans="1:5" x14ac:dyDescent="0.25">
      <c r="A12" s="102" t="s">
        <v>274</v>
      </c>
      <c r="B12" s="101"/>
      <c r="C12" s="103" t="s">
        <v>15</v>
      </c>
      <c r="D12" s="105"/>
      <c r="E12" s="106">
        <v>70</v>
      </c>
    </row>
    <row r="13" spans="1:5" x14ac:dyDescent="0.25">
      <c r="A13" s="102" t="s">
        <v>275</v>
      </c>
      <c r="B13" s="101"/>
      <c r="C13" s="103" t="s">
        <v>15</v>
      </c>
      <c r="D13" s="105"/>
      <c r="E13" s="104">
        <v>54</v>
      </c>
    </row>
    <row r="14" spans="1:5" x14ac:dyDescent="0.25">
      <c r="A14" s="102" t="s">
        <v>276</v>
      </c>
      <c r="B14" s="101"/>
      <c r="C14" s="103" t="s">
        <v>234</v>
      </c>
      <c r="D14" s="105"/>
      <c r="E14" s="104">
        <v>3</v>
      </c>
    </row>
    <row r="15" spans="1:5" x14ac:dyDescent="0.25">
      <c r="A15" s="102" t="s">
        <v>277</v>
      </c>
      <c r="B15" s="101"/>
      <c r="C15" s="103" t="s">
        <v>15</v>
      </c>
      <c r="D15" s="105"/>
      <c r="E15" s="104">
        <v>2</v>
      </c>
    </row>
    <row r="16" spans="1:5" x14ac:dyDescent="0.25">
      <c r="A16" s="102" t="s">
        <v>278</v>
      </c>
      <c r="B16" s="101"/>
      <c r="C16" s="103" t="s">
        <v>15</v>
      </c>
      <c r="D16" s="105"/>
      <c r="E16" s="104">
        <v>1</v>
      </c>
    </row>
    <row r="17" spans="1:5" x14ac:dyDescent="0.25">
      <c r="A17" s="102" t="s">
        <v>279</v>
      </c>
      <c r="B17" s="101"/>
      <c r="C17" s="103" t="s">
        <v>15</v>
      </c>
      <c r="D17" s="105"/>
      <c r="E17" s="104">
        <v>1</v>
      </c>
    </row>
    <row r="18" spans="1:5" x14ac:dyDescent="0.25">
      <c r="A18" s="102" t="s">
        <v>280</v>
      </c>
      <c r="B18" s="101"/>
      <c r="C18" s="103" t="s">
        <v>15</v>
      </c>
      <c r="D18" s="105"/>
      <c r="E18" s="104">
        <v>1</v>
      </c>
    </row>
    <row r="19" spans="1:5" x14ac:dyDescent="0.25">
      <c r="A19" s="102" t="s">
        <v>281</v>
      </c>
      <c r="B19" s="101"/>
      <c r="C19" s="103" t="s">
        <v>234</v>
      </c>
      <c r="D19" s="105"/>
      <c r="E19" s="104">
        <v>18</v>
      </c>
    </row>
    <row r="20" spans="1:5" x14ac:dyDescent="0.25">
      <c r="A20" s="102" t="s">
        <v>282</v>
      </c>
      <c r="B20" s="101"/>
      <c r="C20" s="103" t="s">
        <v>15</v>
      </c>
      <c r="D20" s="105"/>
      <c r="E20" s="104">
        <v>252</v>
      </c>
    </row>
    <row r="24" spans="1:5" x14ac:dyDescent="0.25">
      <c r="B24" t="s">
        <v>284</v>
      </c>
    </row>
    <row r="25" spans="1:5" x14ac:dyDescent="0.25">
      <c r="A25" s="107" t="s">
        <v>244</v>
      </c>
      <c r="B25" s="108"/>
      <c r="C25" s="109" t="s">
        <v>37</v>
      </c>
    </row>
    <row r="26" spans="1:5" x14ac:dyDescent="0.25">
      <c r="A26" s="107" t="s">
        <v>245</v>
      </c>
      <c r="B26" s="107" t="s">
        <v>246</v>
      </c>
      <c r="C26" s="107" t="s">
        <v>35</v>
      </c>
    </row>
    <row r="27" spans="1:5" x14ac:dyDescent="0.25">
      <c r="A27" s="107" t="s">
        <v>247</v>
      </c>
      <c r="B27" s="108"/>
      <c r="C27" s="107" t="s">
        <v>35</v>
      </c>
    </row>
    <row r="28" spans="1:5" x14ac:dyDescent="0.25">
      <c r="A28" s="107" t="s">
        <v>248</v>
      </c>
      <c r="B28" s="107" t="s">
        <v>249</v>
      </c>
      <c r="C28" s="107" t="s">
        <v>35</v>
      </c>
    </row>
    <row r="31" spans="1:5" x14ac:dyDescent="0.25">
      <c r="B31" t="s">
        <v>283</v>
      </c>
    </row>
    <row r="32" spans="1:5" x14ac:dyDescent="0.25">
      <c r="A32" s="111" t="s">
        <v>269</v>
      </c>
      <c r="B32" s="110"/>
      <c r="C32" s="112" t="s">
        <v>15</v>
      </c>
      <c r="D32" s="113"/>
      <c r="E32" s="113">
        <v>1</v>
      </c>
    </row>
    <row r="33" spans="1:5" x14ac:dyDescent="0.25">
      <c r="A33" s="111" t="s">
        <v>270</v>
      </c>
      <c r="B33" s="110"/>
      <c r="C33" s="112" t="s">
        <v>15</v>
      </c>
      <c r="D33" s="113"/>
      <c r="E33" s="113">
        <v>4</v>
      </c>
    </row>
    <row r="34" spans="1:5" x14ac:dyDescent="0.25">
      <c r="A34" s="111" t="s">
        <v>271</v>
      </c>
      <c r="B34" s="110"/>
      <c r="C34" s="112" t="s">
        <v>15</v>
      </c>
      <c r="D34" s="113"/>
      <c r="E34" s="113">
        <v>3</v>
      </c>
    </row>
    <row r="35" spans="1:5" x14ac:dyDescent="0.25">
      <c r="A35" s="111" t="s">
        <v>272</v>
      </c>
      <c r="B35" s="110"/>
      <c r="C35" s="112" t="s">
        <v>15</v>
      </c>
      <c r="D35" s="113"/>
      <c r="E35" s="113">
        <v>1</v>
      </c>
    </row>
    <row r="36" spans="1:5" x14ac:dyDescent="0.25">
      <c r="A36" s="111" t="s">
        <v>273</v>
      </c>
      <c r="B36" s="110"/>
      <c r="C36" s="112" t="s">
        <v>15</v>
      </c>
      <c r="D36" s="114"/>
      <c r="E36" s="115">
        <v>4</v>
      </c>
    </row>
    <row r="37" spans="1:5" x14ac:dyDescent="0.25">
      <c r="A37" s="111" t="s">
        <v>274</v>
      </c>
      <c r="B37" s="110"/>
      <c r="C37" s="112" t="s">
        <v>15</v>
      </c>
      <c r="D37" s="114"/>
      <c r="E37" s="115">
        <v>70</v>
      </c>
    </row>
    <row r="38" spans="1:5" x14ac:dyDescent="0.25">
      <c r="A38" s="111" t="s">
        <v>275</v>
      </c>
      <c r="B38" s="110"/>
      <c r="C38" s="112" t="s">
        <v>15</v>
      </c>
      <c r="D38" s="114"/>
      <c r="E38" s="113">
        <v>54</v>
      </c>
    </row>
    <row r="39" spans="1:5" x14ac:dyDescent="0.25">
      <c r="A39" s="111" t="s">
        <v>276</v>
      </c>
      <c r="B39" s="110"/>
      <c r="C39" s="112" t="s">
        <v>234</v>
      </c>
      <c r="D39" s="114"/>
      <c r="E39" s="113">
        <v>3</v>
      </c>
    </row>
    <row r="40" spans="1:5" x14ac:dyDescent="0.25">
      <c r="A40" s="111" t="s">
        <v>277</v>
      </c>
      <c r="B40" s="110"/>
      <c r="C40" s="112" t="s">
        <v>15</v>
      </c>
      <c r="D40" s="114"/>
      <c r="E40" s="113">
        <v>2</v>
      </c>
    </row>
    <row r="41" spans="1:5" x14ac:dyDescent="0.25">
      <c r="A41" s="111" t="s">
        <v>278</v>
      </c>
      <c r="B41" s="110"/>
      <c r="C41" s="112" t="s">
        <v>15</v>
      </c>
      <c r="D41" s="114"/>
      <c r="E41" s="113">
        <v>1</v>
      </c>
    </row>
    <row r="42" spans="1:5" x14ac:dyDescent="0.25">
      <c r="A42" s="111" t="s">
        <v>279</v>
      </c>
      <c r="B42" s="110"/>
      <c r="C42" s="112" t="s">
        <v>15</v>
      </c>
      <c r="D42" s="114"/>
      <c r="E42" s="113">
        <v>1</v>
      </c>
    </row>
    <row r="43" spans="1:5" x14ac:dyDescent="0.25">
      <c r="A43" s="111" t="s">
        <v>280</v>
      </c>
      <c r="B43" s="110"/>
      <c r="C43" s="112" t="s">
        <v>15</v>
      </c>
      <c r="D43" s="114"/>
      <c r="E43" s="113">
        <v>1</v>
      </c>
    </row>
    <row r="44" spans="1:5" x14ac:dyDescent="0.25">
      <c r="A44" s="111" t="s">
        <v>281</v>
      </c>
      <c r="B44" s="110"/>
      <c r="C44" s="112" t="s">
        <v>234</v>
      </c>
      <c r="D44" s="114"/>
      <c r="E44" s="113">
        <v>18</v>
      </c>
    </row>
    <row r="45" spans="1:5" x14ac:dyDescent="0.25">
      <c r="A45" s="111" t="s">
        <v>282</v>
      </c>
      <c r="B45" s="110"/>
      <c r="C45" s="112" t="s">
        <v>15</v>
      </c>
      <c r="D45" s="114"/>
      <c r="E45" s="113">
        <v>252</v>
      </c>
    </row>
    <row r="48" spans="1:5" x14ac:dyDescent="0.25">
      <c r="A48" s="116"/>
      <c r="B48" s="116" t="s">
        <v>285</v>
      </c>
    </row>
    <row r="49" spans="1:5" x14ac:dyDescent="0.25">
      <c r="A49" s="116" t="s">
        <v>286</v>
      </c>
      <c r="B49" s="116">
        <v>1</v>
      </c>
    </row>
    <row r="52" spans="1:5" x14ac:dyDescent="0.25">
      <c r="B52" t="s">
        <v>287</v>
      </c>
    </row>
    <row r="53" spans="1:5" x14ac:dyDescent="0.25">
      <c r="A53" s="120" t="s">
        <v>288</v>
      </c>
      <c r="B53" s="117"/>
      <c r="C53" s="121"/>
      <c r="D53" s="122">
        <v>1</v>
      </c>
      <c r="E53" s="118">
        <v>26</v>
      </c>
    </row>
    <row r="54" spans="1:5" x14ac:dyDescent="0.25">
      <c r="A54" s="120" t="s">
        <v>289</v>
      </c>
      <c r="B54" s="117"/>
      <c r="C54" s="117"/>
      <c r="D54" s="123"/>
      <c r="E54" s="119">
        <v>12</v>
      </c>
    </row>
    <row r="55" spans="1:5" x14ac:dyDescent="0.25">
      <c r="A55" s="120" t="s">
        <v>290</v>
      </c>
      <c r="B55" s="117"/>
      <c r="C55" s="117"/>
      <c r="D55" s="122"/>
      <c r="E55" s="118">
        <v>2</v>
      </c>
    </row>
    <row r="58" spans="1:5" x14ac:dyDescent="0.25">
      <c r="A58" s="124"/>
      <c r="B58" s="124" t="s">
        <v>291</v>
      </c>
      <c r="C58" s="124"/>
      <c r="D58" s="124"/>
      <c r="E58" s="124"/>
    </row>
    <row r="59" spans="1:5" x14ac:dyDescent="0.25">
      <c r="A59" s="125" t="s">
        <v>292</v>
      </c>
      <c r="B59" s="126"/>
      <c r="C59" s="126"/>
      <c r="D59" s="127"/>
      <c r="E59" s="128">
        <v>93</v>
      </c>
    </row>
    <row r="60" spans="1:5" x14ac:dyDescent="0.25">
      <c r="A60" s="125" t="s">
        <v>293</v>
      </c>
      <c r="B60" s="126"/>
      <c r="C60" s="126"/>
      <c r="D60" s="127"/>
      <c r="E60" s="128">
        <v>41</v>
      </c>
    </row>
    <row r="61" spans="1:5" x14ac:dyDescent="0.25">
      <c r="A61" s="125" t="s">
        <v>294</v>
      </c>
      <c r="B61" s="126"/>
      <c r="C61" s="126"/>
      <c r="D61" s="127"/>
      <c r="E61" s="128">
        <v>2</v>
      </c>
    </row>
    <row r="62" spans="1:5" x14ac:dyDescent="0.25">
      <c r="A62" s="125" t="s">
        <v>295</v>
      </c>
      <c r="B62" s="126"/>
      <c r="C62" s="126"/>
      <c r="D62" s="127"/>
      <c r="E62" s="128">
        <v>36</v>
      </c>
    </row>
    <row r="63" spans="1:5" x14ac:dyDescent="0.25">
      <c r="A63" s="124"/>
      <c r="B63" s="124"/>
      <c r="C63" s="124"/>
      <c r="D63" s="124"/>
      <c r="E63" s="124"/>
    </row>
    <row r="64" spans="1:5" x14ac:dyDescent="0.25">
      <c r="A64" s="124"/>
      <c r="B64" s="124" t="s">
        <v>296</v>
      </c>
      <c r="C64" s="124"/>
      <c r="D64" s="124"/>
      <c r="E64" s="124"/>
    </row>
    <row r="65" spans="1:5" x14ac:dyDescent="0.25">
      <c r="A65" s="125" t="s">
        <v>297</v>
      </c>
      <c r="B65" s="126"/>
      <c r="C65" s="129"/>
      <c r="D65" s="130"/>
      <c r="E65" s="128">
        <v>2</v>
      </c>
    </row>
    <row r="66" spans="1:5" x14ac:dyDescent="0.25">
      <c r="A66" s="125" t="s">
        <v>298</v>
      </c>
      <c r="B66" s="126"/>
      <c r="C66" s="126"/>
      <c r="D66" s="127"/>
      <c r="E66" s="128">
        <v>3</v>
      </c>
    </row>
    <row r="67" spans="1:5" x14ac:dyDescent="0.25">
      <c r="A67" s="125" t="s">
        <v>299</v>
      </c>
      <c r="B67" s="126"/>
      <c r="C67" s="126"/>
      <c r="D67" s="130"/>
      <c r="E67" s="128">
        <v>3</v>
      </c>
    </row>
    <row r="68" spans="1:5" x14ac:dyDescent="0.25">
      <c r="A68" s="125" t="s">
        <v>300</v>
      </c>
      <c r="B68" s="126"/>
      <c r="C68" s="126"/>
      <c r="D68" s="130"/>
      <c r="E68" s="128">
        <v>6</v>
      </c>
    </row>
    <row r="69" spans="1:5" x14ac:dyDescent="0.25">
      <c r="A69" s="125" t="s">
        <v>301</v>
      </c>
      <c r="B69" s="126"/>
      <c r="C69" s="126"/>
      <c r="D69" s="131">
        <v>1</v>
      </c>
      <c r="E69" s="132"/>
    </row>
    <row r="70" spans="1:5" x14ac:dyDescent="0.25">
      <c r="A70" s="125" t="s">
        <v>302</v>
      </c>
      <c r="B70" s="126"/>
      <c r="C70" s="126"/>
      <c r="D70" s="131">
        <v>1</v>
      </c>
      <c r="E70" s="128">
        <v>16</v>
      </c>
    </row>
    <row r="71" spans="1:5" x14ac:dyDescent="0.25">
      <c r="A71" s="125" t="s">
        <v>303</v>
      </c>
      <c r="B71" s="126"/>
      <c r="C71" s="126"/>
      <c r="D71" s="131">
        <v>1</v>
      </c>
      <c r="E71" s="128">
        <v>90</v>
      </c>
    </row>
    <row r="72" spans="1:5" x14ac:dyDescent="0.25">
      <c r="A72" s="125" t="s">
        <v>304</v>
      </c>
      <c r="B72" s="126"/>
      <c r="C72" s="126"/>
      <c r="D72" s="131">
        <v>1</v>
      </c>
      <c r="E72" s="128">
        <v>25</v>
      </c>
    </row>
    <row r="73" spans="1:5" x14ac:dyDescent="0.25">
      <c r="A73" s="125" t="s">
        <v>305</v>
      </c>
      <c r="B73" s="126"/>
      <c r="C73" s="126"/>
      <c r="D73" s="127"/>
      <c r="E73" s="128">
        <v>42</v>
      </c>
    </row>
    <row r="74" spans="1:5" x14ac:dyDescent="0.25">
      <c r="A74" s="125" t="s">
        <v>306</v>
      </c>
      <c r="B74" s="126"/>
      <c r="C74" s="126"/>
      <c r="D74" s="127"/>
      <c r="E74" s="128">
        <v>4</v>
      </c>
    </row>
    <row r="75" spans="1:5" x14ac:dyDescent="0.25">
      <c r="A75" s="125" t="s">
        <v>307</v>
      </c>
      <c r="B75" s="126"/>
      <c r="C75" s="126"/>
      <c r="D75" s="127"/>
      <c r="E75" s="128">
        <v>6</v>
      </c>
    </row>
    <row r="76" spans="1:5" x14ac:dyDescent="0.25">
      <c r="A76" s="125" t="s">
        <v>308</v>
      </c>
      <c r="B76" s="126"/>
      <c r="C76" s="126"/>
      <c r="D76" s="127">
        <v>1</v>
      </c>
      <c r="E76" s="132"/>
    </row>
    <row r="77" spans="1:5" x14ac:dyDescent="0.25">
      <c r="A77" s="124"/>
      <c r="B77" s="124"/>
      <c r="C77" s="124"/>
      <c r="D77" s="124"/>
      <c r="E77" s="124"/>
    </row>
    <row r="78" spans="1:5" x14ac:dyDescent="0.25">
      <c r="A78" s="133"/>
      <c r="B78" s="133" t="s">
        <v>309</v>
      </c>
      <c r="C78" s="124"/>
      <c r="D78" s="124"/>
      <c r="E78" s="124"/>
    </row>
    <row r="79" spans="1:5" x14ac:dyDescent="0.25">
      <c r="A79" s="134" t="s">
        <v>310</v>
      </c>
      <c r="B79" s="133">
        <v>72</v>
      </c>
      <c r="C79" s="124"/>
      <c r="D79" s="124"/>
      <c r="E79" s="124"/>
    </row>
    <row r="80" spans="1:5" x14ac:dyDescent="0.25">
      <c r="A80" s="116"/>
      <c r="B80" s="116"/>
    </row>
    <row r="83" spans="1:5" x14ac:dyDescent="0.25">
      <c r="A83" s="124"/>
      <c r="B83" s="124" t="s">
        <v>284</v>
      </c>
      <c r="C83" s="124"/>
    </row>
    <row r="84" spans="1:5" x14ac:dyDescent="0.25">
      <c r="A84" s="135" t="s">
        <v>244</v>
      </c>
      <c r="B84" s="136"/>
      <c r="C84" s="125" t="s">
        <v>37</v>
      </c>
    </row>
    <row r="85" spans="1:5" x14ac:dyDescent="0.25">
      <c r="A85" s="135" t="s">
        <v>245</v>
      </c>
      <c r="B85" s="135" t="s">
        <v>246</v>
      </c>
      <c r="C85" s="135" t="s">
        <v>35</v>
      </c>
    </row>
    <row r="86" spans="1:5" x14ac:dyDescent="0.25">
      <c r="A86" s="135" t="s">
        <v>247</v>
      </c>
      <c r="B86" s="136"/>
      <c r="C86" s="135" t="s">
        <v>35</v>
      </c>
    </row>
    <row r="87" spans="1:5" x14ac:dyDescent="0.25">
      <c r="A87" s="135" t="s">
        <v>248</v>
      </c>
      <c r="B87" s="135" t="s">
        <v>249</v>
      </c>
      <c r="C87" s="135" t="s">
        <v>35</v>
      </c>
    </row>
    <row r="89" spans="1:5" x14ac:dyDescent="0.25">
      <c r="B89" t="s">
        <v>311</v>
      </c>
    </row>
    <row r="90" spans="1:5" x14ac:dyDescent="0.25">
      <c r="A90" s="125" t="s">
        <v>312</v>
      </c>
      <c r="B90" s="137">
        <v>3586</v>
      </c>
      <c r="C90" s="125" t="s">
        <v>313</v>
      </c>
      <c r="D90" s="130"/>
      <c r="E90" s="128">
        <v>15</v>
      </c>
    </row>
    <row r="91" spans="1:5" x14ac:dyDescent="0.25">
      <c r="A91" s="125" t="s">
        <v>314</v>
      </c>
      <c r="B91" s="137">
        <v>19220050</v>
      </c>
      <c r="C91" s="126"/>
      <c r="D91" s="130"/>
      <c r="E91" s="132"/>
    </row>
    <row r="92" spans="1:5" x14ac:dyDescent="0.25">
      <c r="A92" s="125" t="s">
        <v>315</v>
      </c>
      <c r="B92" s="126"/>
      <c r="C92" s="125" t="s">
        <v>52</v>
      </c>
      <c r="D92" s="131">
        <v>1</v>
      </c>
      <c r="E92" s="132"/>
    </row>
    <row r="93" spans="1:5" x14ac:dyDescent="0.25">
      <c r="A93" s="125" t="s">
        <v>316</v>
      </c>
      <c r="B93" s="126"/>
      <c r="C93" s="125" t="s">
        <v>317</v>
      </c>
      <c r="D93" s="131">
        <v>1</v>
      </c>
      <c r="E93" s="132"/>
    </row>
    <row r="94" spans="1:5" x14ac:dyDescent="0.25">
      <c r="A94" s="125" t="s">
        <v>318</v>
      </c>
      <c r="B94" s="137">
        <v>66802005</v>
      </c>
      <c r="C94" s="125" t="s">
        <v>317</v>
      </c>
      <c r="D94" s="131">
        <v>4</v>
      </c>
      <c r="E94" s="132"/>
    </row>
    <row r="95" spans="1:5" x14ac:dyDescent="0.25">
      <c r="A95" s="125" t="s">
        <v>319</v>
      </c>
      <c r="B95" s="126"/>
      <c r="C95" s="125" t="s">
        <v>317</v>
      </c>
      <c r="D95" s="131">
        <v>2</v>
      </c>
      <c r="E95" s="132"/>
    </row>
    <row r="99" spans="1:7" x14ac:dyDescent="0.25">
      <c r="B99" t="s">
        <v>320</v>
      </c>
    </row>
    <row r="100" spans="1:7" x14ac:dyDescent="0.25">
      <c r="A100" s="138" t="s">
        <v>321</v>
      </c>
      <c r="B100" s="139"/>
      <c r="C100" s="139"/>
      <c r="D100" s="140"/>
      <c r="E100" s="141" t="s">
        <v>15</v>
      </c>
      <c r="F100" s="142"/>
      <c r="G100" s="143">
        <v>1</v>
      </c>
    </row>
    <row r="101" spans="1:7" x14ac:dyDescent="0.25">
      <c r="A101" s="138" t="s">
        <v>322</v>
      </c>
      <c r="B101" s="139" t="s">
        <v>323</v>
      </c>
      <c r="C101" s="139">
        <v>2550</v>
      </c>
      <c r="D101" s="140" t="s">
        <v>324</v>
      </c>
      <c r="E101" s="141" t="s">
        <v>325</v>
      </c>
      <c r="F101" s="142"/>
      <c r="G101" s="14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Mar21</vt:lpstr>
      <vt:lpstr>Misc</vt:lpstr>
      <vt:lpstr>'Mar21'!Print_Titles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Baller</dc:creator>
  <cp:lastModifiedBy>Juanita Stulich</cp:lastModifiedBy>
  <dcterms:created xsi:type="dcterms:W3CDTF">2019-04-05T00:58:17Z</dcterms:created>
  <dcterms:modified xsi:type="dcterms:W3CDTF">2021-03-17T07:55:21Z</dcterms:modified>
</cp:coreProperties>
</file>